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1.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1.xml" ContentType="application/vnd.openxmlformats-officedocument.drawingml.chartshapes+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drawings/drawing44.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5.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6.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8.xml" ContentType="application/vnd.openxmlformats-officedocument.drawing+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9.xml" ContentType="application/vnd.openxmlformats-officedocument.drawing+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0.xml" ContentType="application/vnd.openxmlformats-officedocument.drawing+xml"/>
  <Override PartName="/xl/charts/chartEx1.xml" ContentType="application/vnd.ms-office.chartex+xml"/>
  <Override PartName="/xl/charts/style59.xml" ContentType="application/vnd.ms-office.chartstyle+xml"/>
  <Override PartName="/xl/charts/colors59.xml" ContentType="application/vnd.ms-office.chartcolorstyle+xml"/>
  <Override PartName="/xl/drawings/drawing51.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2.xml" ContentType="application/vnd.openxmlformats-officedocument.drawing+xml"/>
  <Override PartName="/xl/charts/chart69.xml" ContentType="application/vnd.openxmlformats-officedocument.drawingml.chart+xml"/>
  <Override PartName="/xl/charts/style60.xml" ContentType="application/vnd.ms-office.chartstyle+xml"/>
  <Override PartName="/xl/charts/colors60.xml" ContentType="application/vnd.ms-office.chartcolorstyle+xml"/>
  <Override PartName="/xl/charts/chart70.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3.xml" ContentType="application/vnd.openxmlformats-officedocument.drawing+xml"/>
  <Override PartName="/xl/charts/chart71.xml" ContentType="application/vnd.openxmlformats-officedocument.drawingml.chart+xml"/>
  <Override PartName="/xl/charts/style62.xml" ContentType="application/vnd.ms-office.chartstyle+xml"/>
  <Override PartName="/xl/charts/colors62.xml" ContentType="application/vnd.ms-office.chartcolorstyle+xml"/>
  <Override PartName="/xl/charts/chart72.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4.xml" ContentType="application/vnd.openxmlformats-officedocument.drawing+xml"/>
  <Override PartName="/xl/charts/chart73.xml" ContentType="application/vnd.openxmlformats-officedocument.drawingml.chart+xml"/>
  <Override PartName="/xl/charts/style64.xml" ContentType="application/vnd.ms-office.chartstyle+xml"/>
  <Override PartName="/xl/charts/colors64.xml" ContentType="application/vnd.ms-office.chartcolorstyle+xml"/>
  <Override PartName="/xl/charts/chart7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5.xml" ContentType="application/vnd.openxmlformats-officedocument.drawing+xml"/>
  <Override PartName="/xl/charts/chart75.xml" ContentType="application/vnd.openxmlformats-officedocument.drawingml.chart+xml"/>
  <Override PartName="/xl/charts/style66.xml" ContentType="application/vnd.ms-office.chartstyle+xml"/>
  <Override PartName="/xl/charts/colors66.xml" ContentType="application/vnd.ms-office.chartcolorstyle+xml"/>
  <Override PartName="/xl/charts/chart76.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6.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57.xml" ContentType="application/vnd.openxmlformats-officedocument.drawing+xml"/>
  <Override PartName="/xl/charts/chart79.xml" ContentType="application/vnd.openxmlformats-officedocument.drawingml.chart+xml"/>
  <Override PartName="/xl/charts/style68.xml" ContentType="application/vnd.ms-office.chartstyle+xml"/>
  <Override PartName="/xl/charts/colors68.xml" ContentType="application/vnd.ms-office.chartcolorstyle+xml"/>
  <Override PartName="/xl/charts/chart8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8.xml" ContentType="application/vnd.openxmlformats-officedocument.drawing+xml"/>
  <Override PartName="/xl/charts/chart81.xml" ContentType="application/vnd.openxmlformats-officedocument.drawingml.chart+xml"/>
  <Override PartName="/xl/charts/style70.xml" ContentType="application/vnd.ms-office.chartstyle+xml"/>
  <Override PartName="/xl/charts/colors70.xml" ContentType="application/vnd.ms-office.chartcolorstyle+xml"/>
  <Override PartName="/xl/charts/chart8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9.xml" ContentType="application/vnd.openxmlformats-officedocument.drawing+xml"/>
  <Override PartName="/xl/charts/chart83.xml" ContentType="application/vnd.openxmlformats-officedocument.drawingml.chart+xml"/>
  <Override PartName="/xl/charts/style72.xml" ContentType="application/vnd.ms-office.chartstyle+xml"/>
  <Override PartName="/xl/charts/colors72.xml" ContentType="application/vnd.ms-office.chartcolorstyle+xml"/>
  <Override PartName="/xl/charts/chart8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0.xml" ContentType="application/vnd.openxmlformats-officedocument.drawing+xml"/>
  <Override PartName="/xl/charts/chart85.xml" ContentType="application/vnd.openxmlformats-officedocument.drawingml.chart+xml"/>
  <Override PartName="/xl/charts/style74.xml" ContentType="application/vnd.ms-office.chartstyle+xml"/>
  <Override PartName="/xl/charts/colors74.xml" ContentType="application/vnd.ms-office.chartcolorstyle+xml"/>
  <Override PartName="/xl/charts/chart8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1.xml" ContentType="application/vnd.openxmlformats-officedocument.drawing+xml"/>
  <Override PartName="/xl/charts/chart87.xml" ContentType="application/vnd.openxmlformats-officedocument.drawingml.chart+xml"/>
  <Override PartName="/xl/charts/style76.xml" ContentType="application/vnd.ms-office.chartstyle+xml"/>
  <Override PartName="/xl/charts/colors76.xml" ContentType="application/vnd.ms-office.chartcolorstyle+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2.xml" ContentType="application/vnd.openxmlformats-officedocument.drawing+xml"/>
  <Override PartName="/xl/charts/chart89.xml" ContentType="application/vnd.openxmlformats-officedocument.drawingml.chart+xml"/>
  <Override PartName="/xl/charts/style78.xml" ContentType="application/vnd.ms-office.chartstyle+xml"/>
  <Override PartName="/xl/charts/colors78.xml" ContentType="application/vnd.ms-office.chartcolorstyle+xml"/>
  <Override PartName="/xl/charts/chart9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3.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64.xml" ContentType="application/vnd.openxmlformats-officedocument.drawing+xml"/>
  <Override PartName="/xl/charts/chart93.xml" ContentType="application/vnd.openxmlformats-officedocument.drawingml.chart+xml"/>
  <Override PartName="/xl/charts/style80.xml" ContentType="application/vnd.ms-office.chartstyle+xml"/>
  <Override PartName="/xl/charts/colors80.xml" ContentType="application/vnd.ms-office.chartcolorstyle+xml"/>
  <Override PartName="/xl/charts/chart9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5.xml" ContentType="application/vnd.openxmlformats-officedocument.drawing+xml"/>
  <Override PartName="/xl/charts/chart95.xml" ContentType="application/vnd.openxmlformats-officedocument.drawingml.chart+xml"/>
  <Override PartName="/xl/charts/style82.xml" ContentType="application/vnd.ms-office.chartstyle+xml"/>
  <Override PartName="/xl/charts/colors82.xml" ContentType="application/vnd.ms-office.chartcolorstyle+xml"/>
  <Override PartName="/xl/charts/chart96.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6.xml" ContentType="application/vnd.openxmlformats-officedocument.drawing+xml"/>
  <Override PartName="/xl/charts/chart97.xml" ContentType="application/vnd.openxmlformats-officedocument.drawingml.chart+xml"/>
  <Override PartName="/xl/charts/style84.xml" ContentType="application/vnd.ms-office.chartstyle+xml"/>
  <Override PartName="/xl/charts/colors84.xml" ContentType="application/vnd.ms-office.chartcolorstyle+xml"/>
  <Override PartName="/xl/charts/chart98.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7.xml" ContentType="application/vnd.openxmlformats-officedocument.drawing+xml"/>
  <Override PartName="/xl/charts/chart99.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8.xml" ContentType="application/vnd.openxmlformats-officedocument.drawingml.chartshapes+xml"/>
  <Override PartName="/xl/charts/chart100.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101.xml" ContentType="application/vnd.openxmlformats-officedocument.drawingml.chart+xml"/>
  <Override PartName="/xl/charts/style88.xml" ContentType="application/vnd.ms-office.chartstyle+xml"/>
  <Override PartName="/xl/charts/colors88.xml" ContentType="application/vnd.ms-office.chartcolorstyle+xml"/>
  <Override PartName="/xl/charts/chart102.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1.xml" ContentType="application/vnd.openxmlformats-officedocument.drawing+xml"/>
  <Override PartName="/xl/charts/chart103.xml" ContentType="application/vnd.openxmlformats-officedocument.drawingml.chart+xml"/>
  <Override PartName="/xl/charts/style90.xml" ContentType="application/vnd.ms-office.chartstyle+xml"/>
  <Override PartName="/xl/charts/colors90.xml" ContentType="application/vnd.ms-office.chartcolorstyle+xml"/>
  <Override PartName="/xl/charts/chart10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2.xml" ContentType="application/vnd.openxmlformats-officedocument.drawing+xml"/>
  <Override PartName="/xl/charts/chart105.xml" ContentType="application/vnd.openxmlformats-officedocument.drawingml.chart+xml"/>
  <Override PartName="/xl/charts/style92.xml" ContentType="application/vnd.ms-office.chartstyle+xml"/>
  <Override PartName="/xl/charts/colors92.xml" ContentType="application/vnd.ms-office.chartcolorstyle+xml"/>
  <Override PartName="/xl/charts/chart106.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3.xml" ContentType="application/vnd.openxmlformats-officedocument.drawing+xml"/>
  <Override PartName="/xl/charts/chart107.xml" ContentType="application/vnd.openxmlformats-officedocument.drawingml.chart+xml"/>
  <Override PartName="/xl/charts/style94.xml" ContentType="application/vnd.ms-office.chartstyle+xml"/>
  <Override PartName="/xl/charts/colors94.xml" ContentType="application/vnd.ms-office.chartcolorstyle+xml"/>
  <Override PartName="/xl/charts/chart108.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4.xml" ContentType="application/vnd.openxmlformats-officedocument.drawing+xml"/>
  <Override PartName="/xl/charts/chart109.xml" ContentType="application/vnd.openxmlformats-officedocument.drawingml.chart+xml"/>
  <Override PartName="/xl/charts/style96.xml" ContentType="application/vnd.ms-office.chartstyle+xml"/>
  <Override PartName="/xl/charts/colors96.xml" ContentType="application/vnd.ms-office.chartcolorstyle+xml"/>
  <Override PartName="/xl/charts/chart110.xml" ContentType="application/vnd.openxmlformats-officedocument.drawingml.chart+xml"/>
  <Override PartName="/xl/charts/style97.xml" ContentType="application/vnd.ms-office.chartstyle+xml"/>
  <Override PartName="/xl/charts/colors97.xml" ContentType="application/vnd.ms-office.chartcolorstyle+xml"/>
  <Override PartName="/xl/charts/chart111.xml" ContentType="application/vnd.openxmlformats-officedocument.drawingml.chart+xml"/>
  <Override PartName="/xl/charts/style98.xml" ContentType="application/vnd.ms-office.chartstyle+xml"/>
  <Override PartName="/xl/charts/colors98.xml" ContentType="application/vnd.ms-office.chartcolorstyle+xml"/>
  <Override PartName="/xl/charts/chart112.xml" ContentType="application/vnd.openxmlformats-officedocument.drawingml.chart+xml"/>
  <Override PartName="/xl/charts/style99.xml" ContentType="application/vnd.ms-office.chartstyle+xml"/>
  <Override PartName="/xl/charts/colors9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2 október\"/>
    </mc:Choice>
  </mc:AlternateContent>
  <xr:revisionPtr revIDLastSave="0" documentId="13_ncr:1_{A75EE5A4-BD6E-40EF-BDB7-081CEFE99E67}" xr6:coauthVersionLast="47" xr6:coauthVersionMax="47" xr10:uidLastSave="{00000000-0000-0000-0000-000000000000}"/>
  <bookViews>
    <workbookView xWindow="-120" yWindow="-120" windowWidth="19440" windowHeight="15000" xr2:uid="{350E7719-E44E-4F5C-9B42-A2D7971932E1}"/>
  </bookViews>
  <sheets>
    <sheet name="Jegyzék_index" sheetId="50" r:id="rId1"/>
    <sheet name="1_ábra_chart" sheetId="92" r:id="rId2"/>
    <sheet name="2_ábra_chart" sheetId="105" r:id="rId3"/>
    <sheet name="3_ábra_chart" sheetId="108" r:id="rId4"/>
    <sheet name="4_ábra_chart" sheetId="106" r:id="rId5"/>
    <sheet name="5_ábra_chart" sheetId="75" r:id="rId6"/>
    <sheet name="6_ábra_chart" sheetId="107" r:id="rId7"/>
    <sheet name="7_ábra_chart" sheetId="58" r:id="rId8"/>
    <sheet name="8_ábra_chart" sheetId="98" r:id="rId9"/>
    <sheet name="9_ábra_chart" sheetId="37" r:id="rId10"/>
    <sheet name="10_ábra_chart" sheetId="94" r:id="rId11"/>
    <sheet name="11_ábra_chart" sheetId="20" r:id="rId12"/>
    <sheet name="12_ábra_chart" sheetId="96" r:id="rId13"/>
    <sheet name="13_ábra_chart" sheetId="18" r:id="rId14"/>
    <sheet name="14_ábra_chart" sheetId="6" r:id="rId15"/>
    <sheet name="15_ábra_chart" sheetId="100" r:id="rId16"/>
    <sheet name="16_ábra_chart" sheetId="23" r:id="rId17"/>
    <sheet name="17_ábra_chart" sheetId="93" r:id="rId18"/>
    <sheet name="18_ábra_chart" sheetId="71" r:id="rId19"/>
    <sheet name="19_ábra_chart" sheetId="25" r:id="rId20"/>
    <sheet name="20_ábra_chart" sheetId="26" r:id="rId21"/>
    <sheet name="21_ábra_chart" sheetId="32" r:id="rId22"/>
    <sheet name="22_ábra_chart" sheetId="31" r:id="rId23"/>
    <sheet name="23_ábra_chart" sheetId="68" r:id="rId24"/>
    <sheet name="24_ábra_chart" sheetId="39" r:id="rId25"/>
    <sheet name="25_ábra_chart" sheetId="41" r:id="rId26"/>
    <sheet name="26_ábra_chart" sheetId="43" r:id="rId27"/>
    <sheet name="27_ábra_chart" sheetId="64" r:id="rId28"/>
    <sheet name="28_ábra_chart" sheetId="44" r:id="rId29"/>
    <sheet name="29_ábra_chart" sheetId="85" r:id="rId30"/>
    <sheet name="A1_ábra_chart" sheetId="3" r:id="rId31"/>
    <sheet name="A2_ábra_chart" sheetId="57" r:id="rId32"/>
    <sheet name="A3_ábra_chart" sheetId="8" r:id="rId33"/>
    <sheet name="A4_ábra_chart" sheetId="76" r:id="rId34"/>
    <sheet name="A5_ábra_chart" sheetId="83" r:id="rId35"/>
    <sheet name="A6_ábra_chart" sheetId="87" r:id="rId36"/>
    <sheet name="A7_ábra_chart" sheetId="74" r:id="rId37"/>
    <sheet name="A8_ábra_chart" sheetId="11" r:id="rId38"/>
    <sheet name="A9_ábra_chart" sheetId="13" r:id="rId39"/>
    <sheet name="A10_ábra_chart" sheetId="14" r:id="rId40"/>
    <sheet name="A11_ábra_chart" sheetId="15" r:id="rId41"/>
    <sheet name="A12_ábra_chart" sheetId="16" r:id="rId42"/>
    <sheet name="A13_ábra_chart" sheetId="17" r:id="rId43"/>
    <sheet name="A14_ábra_chart" sheetId="19" r:id="rId44"/>
    <sheet name="A15_ábra_chart" sheetId="21" r:id="rId45"/>
    <sheet name="A16_ábra_chart" sheetId="22" r:id="rId46"/>
    <sheet name="A17_ábra_chart" sheetId="29" r:id="rId47"/>
    <sheet name="A18_ábra_chart" sheetId="30" r:id="rId48"/>
    <sheet name="A19_ábra_chart" sheetId="38" r:id="rId49"/>
    <sheet name="A20_ábra_chart" sheetId="34" r:id="rId50"/>
    <sheet name="A21_ábra_chart" sheetId="33" r:id="rId51"/>
    <sheet name="A22_ábra_chart" sheetId="40" r:id="rId52"/>
    <sheet name="A23_ábra_chart" sheetId="54" r:id="rId53"/>
    <sheet name="A24_ábra_chart" sheetId="45" r:id="rId54"/>
    <sheet name="A25_ábra_chart" sheetId="104" r:id="rId55"/>
    <sheet name="A26_ábra_chart" sheetId="65" r:id="rId56"/>
    <sheet name="A27_ábra_chart" sheetId="90" r:id="rId57"/>
    <sheet name="A28_ábra_chart" sheetId="67" r:id="rId58"/>
    <sheet name="Folyósítások_ingtípus" sheetId="42" state="hidden"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 localSheetId="1" hidden="1">[1]Market!#REF!</definedName>
    <definedName name="_" localSheetId="11" hidden="1">[2]Market!#REF!</definedName>
    <definedName name="_" localSheetId="12" hidden="1">[2]Market!#REF!</definedName>
    <definedName name="_" localSheetId="13" hidden="1">[2]Market!#REF!</definedName>
    <definedName name="_" localSheetId="14" hidden="1">[3]Market!#REF!</definedName>
    <definedName name="_" localSheetId="15" hidden="1">[2]Market!#REF!</definedName>
    <definedName name="_" localSheetId="16" hidden="1">[2]Market!#REF!</definedName>
    <definedName name="_" localSheetId="17" hidden="1">[1]Market!#REF!</definedName>
    <definedName name="_" localSheetId="2" hidden="1">[2]Market!#REF!</definedName>
    <definedName name="_" localSheetId="21" hidden="1">[2]Market!#REF!</definedName>
    <definedName name="_" localSheetId="22" hidden="1">[2]Market!#REF!</definedName>
    <definedName name="_" localSheetId="29" hidden="1">[3]Market!#REF!</definedName>
    <definedName name="_" localSheetId="4" hidden="1">[2]Market!#REF!</definedName>
    <definedName name="_" localSheetId="6" hidden="1">[2]Market!#REF!</definedName>
    <definedName name="_" localSheetId="7" hidden="1">[2]Market!#REF!</definedName>
    <definedName name="_" localSheetId="8" hidden="1">[3]Market!#REF!</definedName>
    <definedName name="_" localSheetId="39" hidden="1">[2]Market!#REF!</definedName>
    <definedName name="_" localSheetId="40" hidden="1">[2]Market!#REF!</definedName>
    <definedName name="_" localSheetId="41" hidden="1">[2]Market!#REF!</definedName>
    <definedName name="_" localSheetId="42" hidden="1">[2]Market!#REF!</definedName>
    <definedName name="_" localSheetId="43" hidden="1">[2]Market!#REF!</definedName>
    <definedName name="_" localSheetId="44" hidden="1">[2]Market!#REF!</definedName>
    <definedName name="_" localSheetId="45" hidden="1">[2]Market!#REF!</definedName>
    <definedName name="_" localSheetId="46" hidden="1">[2]Market!#REF!</definedName>
    <definedName name="_" localSheetId="47" hidden="1">[2]Market!#REF!</definedName>
    <definedName name="_" localSheetId="31" hidden="1">[3]Market!#REF!</definedName>
    <definedName name="_" localSheetId="32" hidden="1">[3]Market!#REF!</definedName>
    <definedName name="_" localSheetId="37" hidden="1">[2]Market!#REF!</definedName>
    <definedName name="_" localSheetId="38" hidden="1">[2]Market!#REF!</definedName>
    <definedName name="_" hidden="1">[3]Market!#REF!</definedName>
    <definedName name="____________________________cp1" localSheetId="1"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2"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9" hidden="1">{"'előző év december'!$A$2:$CP$214"}</definedName>
    <definedName name="____________________________cp1" localSheetId="4"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30"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2"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9" hidden="1">{"'előző év december'!$A$2:$CP$214"}</definedName>
    <definedName name="____________________________cp10" localSheetId="4"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30"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2"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9" hidden="1">{"'előző év december'!$A$2:$CP$214"}</definedName>
    <definedName name="____________________________cp11" localSheetId="4"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30"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2"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9" hidden="1">{"'előző év december'!$A$2:$CP$214"}</definedName>
    <definedName name="____________________________cp2" localSheetId="4"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30"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2"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9" hidden="1">{"'előző év december'!$A$2:$CP$214"}</definedName>
    <definedName name="____________________________cp3" localSheetId="4"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30"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2"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9" hidden="1">{"'előző év december'!$A$2:$CP$214"}</definedName>
    <definedName name="____________________________cp4" localSheetId="4"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30"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2"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9" hidden="1">{"'előző év december'!$A$2:$CP$214"}</definedName>
    <definedName name="____________________________cp5" localSheetId="4"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30"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2"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9" hidden="1">{"'előző év december'!$A$2:$CP$214"}</definedName>
    <definedName name="____________________________cp6" localSheetId="4"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30"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2"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9" hidden="1">{"'előző év december'!$A$2:$CP$214"}</definedName>
    <definedName name="____________________________cp7" localSheetId="4"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30"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2"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9" hidden="1">{"'előző év december'!$A$2:$CP$214"}</definedName>
    <definedName name="____________________________cp8" localSheetId="4"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30"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2"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9" hidden="1">{"'előző év december'!$A$2:$CP$214"}</definedName>
    <definedName name="____________________________cp9" localSheetId="4"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30"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2"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9" hidden="1">{"'előző év december'!$A$2:$CP$214"}</definedName>
    <definedName name="____________________________cpr2" localSheetId="4"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30"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2"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9" hidden="1">{"'előző év december'!$A$2:$CP$214"}</definedName>
    <definedName name="____________________________cpr3" localSheetId="4"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30"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2"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9" hidden="1">{"'előző év december'!$A$2:$CP$214"}</definedName>
    <definedName name="____________________________cpr4" localSheetId="4"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30"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2"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9" hidden="1">{"'előző év december'!$A$2:$CP$214"}</definedName>
    <definedName name="___________________________cp1" localSheetId="4"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30"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2"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9" hidden="1">{"'előző év december'!$A$2:$CP$214"}</definedName>
    <definedName name="___________________________cp10" localSheetId="4"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30"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2"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9" hidden="1">{"'előző év december'!$A$2:$CP$214"}</definedName>
    <definedName name="___________________________cp11" localSheetId="4"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30"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2"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9" hidden="1">{"'előző év december'!$A$2:$CP$214"}</definedName>
    <definedName name="___________________________cp2" localSheetId="4"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30"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2"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9" hidden="1">{"'előző év december'!$A$2:$CP$214"}</definedName>
    <definedName name="___________________________cp3" localSheetId="4"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30"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2"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9" hidden="1">{"'előző év december'!$A$2:$CP$214"}</definedName>
    <definedName name="___________________________cp4" localSheetId="4"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30"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2"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9" hidden="1">{"'előző év december'!$A$2:$CP$214"}</definedName>
    <definedName name="___________________________cp5" localSheetId="4"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30"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2"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9" hidden="1">{"'előző év december'!$A$2:$CP$214"}</definedName>
    <definedName name="___________________________cp6" localSheetId="4"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30"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2"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9" hidden="1">{"'előző év december'!$A$2:$CP$214"}</definedName>
    <definedName name="___________________________cp7" localSheetId="4"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30"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2"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9" hidden="1">{"'előző év december'!$A$2:$CP$214"}</definedName>
    <definedName name="___________________________cp8" localSheetId="4"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30"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2"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9" hidden="1">{"'előző év december'!$A$2:$CP$214"}</definedName>
    <definedName name="___________________________cp9" localSheetId="4"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30"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2"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9" hidden="1">{"'előző év december'!$A$2:$CP$214"}</definedName>
    <definedName name="___________________________cpr2" localSheetId="4"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30"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2"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9" hidden="1">{"'előző év december'!$A$2:$CP$214"}</definedName>
    <definedName name="___________________________cpr3" localSheetId="4"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30"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2"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9" hidden="1">{"'előző év december'!$A$2:$CP$214"}</definedName>
    <definedName name="___________________________cpr4" localSheetId="4"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30"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2"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9" hidden="1">{"'előző év december'!$A$2:$CP$214"}</definedName>
    <definedName name="__________________________cp1" localSheetId="4"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30"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2"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9" hidden="1">{"'előző év december'!$A$2:$CP$214"}</definedName>
    <definedName name="__________________________cp10" localSheetId="4"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30"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2"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9" hidden="1">{"'előző év december'!$A$2:$CP$214"}</definedName>
    <definedName name="__________________________cp11" localSheetId="4"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30"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2"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9" hidden="1">{"'előző év december'!$A$2:$CP$214"}</definedName>
    <definedName name="__________________________cp2" localSheetId="4"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30"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2"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9" hidden="1">{"'előző év december'!$A$2:$CP$214"}</definedName>
    <definedName name="__________________________cp3" localSheetId="4"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30"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2"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9" hidden="1">{"'előző év december'!$A$2:$CP$214"}</definedName>
    <definedName name="__________________________cp4" localSheetId="4"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30"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2"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9" hidden="1">{"'előző év december'!$A$2:$CP$214"}</definedName>
    <definedName name="__________________________cp5" localSheetId="4"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30"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2"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9" hidden="1">{"'előző év december'!$A$2:$CP$214"}</definedName>
    <definedName name="__________________________cp6" localSheetId="4"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30"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2"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9" hidden="1">{"'előző év december'!$A$2:$CP$214"}</definedName>
    <definedName name="__________________________cp7" localSheetId="4"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30"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2"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9" hidden="1">{"'előző év december'!$A$2:$CP$214"}</definedName>
    <definedName name="__________________________cp8" localSheetId="4"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30"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2"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9" hidden="1">{"'előző év december'!$A$2:$CP$214"}</definedName>
    <definedName name="__________________________cp9" localSheetId="4"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30"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2"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9" hidden="1">{"'előző év december'!$A$2:$CP$214"}</definedName>
    <definedName name="__________________________cpr2" localSheetId="4"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30"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2"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9" hidden="1">{"'előző év december'!$A$2:$CP$214"}</definedName>
    <definedName name="__________________________cpr3" localSheetId="4"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30"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2"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9" hidden="1">{"'előző év december'!$A$2:$CP$214"}</definedName>
    <definedName name="__________________________cpr4" localSheetId="4"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30"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2"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9" hidden="1">{"'előző év december'!$A$2:$CP$214"}</definedName>
    <definedName name="_________________________cp1" localSheetId="4"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30"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2"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9" hidden="1">{"'előző év december'!$A$2:$CP$214"}</definedName>
    <definedName name="_________________________cp10" localSheetId="4"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30"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2"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9" hidden="1">{"'előző év december'!$A$2:$CP$214"}</definedName>
    <definedName name="_________________________cp11" localSheetId="4"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30"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2"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9" hidden="1">{"'előző év december'!$A$2:$CP$214"}</definedName>
    <definedName name="_________________________cp2" localSheetId="4"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30"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2"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9" hidden="1">{"'előző év december'!$A$2:$CP$214"}</definedName>
    <definedName name="_________________________cp3" localSheetId="4"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30"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2"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9" hidden="1">{"'előző év december'!$A$2:$CP$214"}</definedName>
    <definedName name="_________________________cp4" localSheetId="4"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30"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2"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9" hidden="1">{"'előző év december'!$A$2:$CP$214"}</definedName>
    <definedName name="_________________________cp5" localSheetId="4"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30"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2"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9" hidden="1">{"'előző év december'!$A$2:$CP$214"}</definedName>
    <definedName name="_________________________cp6" localSheetId="4"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30"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2"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9" hidden="1">{"'előző év december'!$A$2:$CP$214"}</definedName>
    <definedName name="_________________________cp7" localSheetId="4"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30"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2"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9" hidden="1">{"'előző év december'!$A$2:$CP$214"}</definedName>
    <definedName name="_________________________cp8" localSheetId="4"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30"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2"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9" hidden="1">{"'előző év december'!$A$2:$CP$214"}</definedName>
    <definedName name="_________________________cp9" localSheetId="4"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30"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2"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9" hidden="1">{"'előző év december'!$A$2:$CP$214"}</definedName>
    <definedName name="_________________________cpr2" localSheetId="4"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30"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2"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9" hidden="1">{"'előző év december'!$A$2:$CP$214"}</definedName>
    <definedName name="_________________________cpr3" localSheetId="4"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30"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2"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9" hidden="1">{"'előző év december'!$A$2:$CP$214"}</definedName>
    <definedName name="_________________________cpr4" localSheetId="4"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30"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2"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9" hidden="1">{"'előző év december'!$A$2:$CP$214"}</definedName>
    <definedName name="________________________cp1" localSheetId="4"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30"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2"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9" hidden="1">{"'előző év december'!$A$2:$CP$214"}</definedName>
    <definedName name="________________________cp10" localSheetId="4"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30"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2"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9" hidden="1">{"'előző év december'!$A$2:$CP$214"}</definedName>
    <definedName name="________________________cp11" localSheetId="4"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30"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2"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9" hidden="1">{"'előző év december'!$A$2:$CP$214"}</definedName>
    <definedName name="________________________cp2" localSheetId="4"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30"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2"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9" hidden="1">{"'előző év december'!$A$2:$CP$214"}</definedName>
    <definedName name="________________________cp3" localSheetId="4"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30"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2"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9" hidden="1">{"'előző év december'!$A$2:$CP$214"}</definedName>
    <definedName name="________________________cp4" localSheetId="4"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30"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2"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9" hidden="1">{"'előző év december'!$A$2:$CP$214"}</definedName>
    <definedName name="________________________cp5" localSheetId="4"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30"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2"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9" hidden="1">{"'előző év december'!$A$2:$CP$214"}</definedName>
    <definedName name="________________________cp6" localSheetId="4"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30"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2"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9" hidden="1">{"'előző év december'!$A$2:$CP$214"}</definedName>
    <definedName name="________________________cp7" localSheetId="4"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30"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2"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9" hidden="1">{"'előző év december'!$A$2:$CP$214"}</definedName>
    <definedName name="________________________cp8" localSheetId="4"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30"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2"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9" hidden="1">{"'előző év december'!$A$2:$CP$214"}</definedName>
    <definedName name="________________________cp9" localSheetId="4"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30"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2"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9" hidden="1">{"'előző év december'!$A$2:$CP$214"}</definedName>
    <definedName name="________________________cpr2" localSheetId="4"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30"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2"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9" hidden="1">{"'előző év december'!$A$2:$CP$214"}</definedName>
    <definedName name="________________________cpr3" localSheetId="4"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30"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2"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9" hidden="1">{"'előző év december'!$A$2:$CP$214"}</definedName>
    <definedName name="________________________cpr4" localSheetId="4"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30"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2"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9" hidden="1">{"'előző év december'!$A$2:$CP$214"}</definedName>
    <definedName name="_______________________cp1" localSheetId="4"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30"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2"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9" hidden="1">{"'előző év december'!$A$2:$CP$214"}</definedName>
    <definedName name="_______________________cp10" localSheetId="4"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30"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2"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9" hidden="1">{"'előző év december'!$A$2:$CP$214"}</definedName>
    <definedName name="_______________________cp11" localSheetId="4"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30"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2"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9" hidden="1">{"'előző év december'!$A$2:$CP$214"}</definedName>
    <definedName name="_______________________cp2" localSheetId="4"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30"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2"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9" hidden="1">{"'előző év december'!$A$2:$CP$214"}</definedName>
    <definedName name="_______________________cp3" localSheetId="4"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30"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2"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9" hidden="1">{"'előző év december'!$A$2:$CP$214"}</definedName>
    <definedName name="_______________________cp4" localSheetId="4"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30"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2"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9" hidden="1">{"'előző év december'!$A$2:$CP$214"}</definedName>
    <definedName name="_______________________cp5" localSheetId="4"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30"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2"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9" hidden="1">{"'előző év december'!$A$2:$CP$214"}</definedName>
    <definedName name="_______________________cp6" localSheetId="4"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30"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2"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9" hidden="1">{"'előző év december'!$A$2:$CP$214"}</definedName>
    <definedName name="_______________________cp7" localSheetId="4"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30"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2"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9" hidden="1">{"'előző év december'!$A$2:$CP$214"}</definedName>
    <definedName name="_______________________cp8" localSheetId="4"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30"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2"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9" hidden="1">{"'előző év december'!$A$2:$CP$214"}</definedName>
    <definedName name="_______________________cp9" localSheetId="4"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30"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2"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9" hidden="1">{"'előző év december'!$A$2:$CP$214"}</definedName>
    <definedName name="_______________________cpr2" localSheetId="4"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30"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2"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9" hidden="1">{"'előző év december'!$A$2:$CP$214"}</definedName>
    <definedName name="_______________________cpr3" localSheetId="4"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30"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2"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9" hidden="1">{"'előző év december'!$A$2:$CP$214"}</definedName>
    <definedName name="_______________________cpr4" localSheetId="4"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30"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2"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9" hidden="1">{"'előző év december'!$A$2:$CP$214"}</definedName>
    <definedName name="______________________cp1" localSheetId="4"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30"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2"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9" hidden="1">{"'előző év december'!$A$2:$CP$214"}</definedName>
    <definedName name="______________________cp10" localSheetId="4"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30"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2"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9" hidden="1">{"'előző év december'!$A$2:$CP$214"}</definedName>
    <definedName name="______________________cp11" localSheetId="4"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30"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2"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9" hidden="1">{"'előző év december'!$A$2:$CP$214"}</definedName>
    <definedName name="______________________cp2" localSheetId="4"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30"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2"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9" hidden="1">{"'előző év december'!$A$2:$CP$214"}</definedName>
    <definedName name="______________________cp3" localSheetId="4"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30"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2"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9" hidden="1">{"'előző év december'!$A$2:$CP$214"}</definedName>
    <definedName name="______________________cp4" localSheetId="4"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30"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2"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9" hidden="1">{"'előző év december'!$A$2:$CP$214"}</definedName>
    <definedName name="______________________cp5" localSheetId="4"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30"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2"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9" hidden="1">{"'előző év december'!$A$2:$CP$214"}</definedName>
    <definedName name="______________________cp6" localSheetId="4"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30"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2"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9" hidden="1">{"'előző év december'!$A$2:$CP$214"}</definedName>
    <definedName name="______________________cp7" localSheetId="4"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30"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2"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9" hidden="1">{"'előző év december'!$A$2:$CP$214"}</definedName>
    <definedName name="______________________cp8" localSheetId="4"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30"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2"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9" hidden="1">{"'előző év december'!$A$2:$CP$214"}</definedName>
    <definedName name="______________________cp9" localSheetId="4"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30"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2"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9" hidden="1">{"'előző év december'!$A$2:$CP$214"}</definedName>
    <definedName name="______________________cpr2" localSheetId="4"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30"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2"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9" hidden="1">{"'előző év december'!$A$2:$CP$214"}</definedName>
    <definedName name="______________________cpr3" localSheetId="4"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30"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2"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9" hidden="1">{"'előző év december'!$A$2:$CP$214"}</definedName>
    <definedName name="______________________cpr4" localSheetId="4"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30"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2"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9" hidden="1">{"'előző év december'!$A$2:$CP$214"}</definedName>
    <definedName name="_____________________cp1" localSheetId="4"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30"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2"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9" hidden="1">{"'előző év december'!$A$2:$CP$214"}</definedName>
    <definedName name="_____________________cp10" localSheetId="4"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30"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2"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9" hidden="1">{"'előző év december'!$A$2:$CP$214"}</definedName>
    <definedName name="_____________________cp11" localSheetId="4"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30"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2"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9" hidden="1">{"'előző év december'!$A$2:$CP$214"}</definedName>
    <definedName name="_____________________cp2" localSheetId="4"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30"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2"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9" hidden="1">{"'előző év december'!$A$2:$CP$214"}</definedName>
    <definedName name="_____________________cp3" localSheetId="4"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30"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2"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9" hidden="1">{"'előző év december'!$A$2:$CP$214"}</definedName>
    <definedName name="_____________________cp4" localSheetId="4"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30"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2"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9" hidden="1">{"'előző év december'!$A$2:$CP$214"}</definedName>
    <definedName name="_____________________cp5" localSheetId="4"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30"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2"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9" hidden="1">{"'előző év december'!$A$2:$CP$214"}</definedName>
    <definedName name="_____________________cp6" localSheetId="4"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30"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2"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9" hidden="1">{"'előző év december'!$A$2:$CP$214"}</definedName>
    <definedName name="_____________________cp7" localSheetId="4"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30"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2"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9" hidden="1">{"'előző év december'!$A$2:$CP$214"}</definedName>
    <definedName name="_____________________cp8" localSheetId="4"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30"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2"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9" hidden="1">{"'előző év december'!$A$2:$CP$214"}</definedName>
    <definedName name="_____________________cp9" localSheetId="4"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30"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2"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9" hidden="1">{"'előző év december'!$A$2:$CP$214"}</definedName>
    <definedName name="_____________________cpr2" localSheetId="4"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30"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2"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9" hidden="1">{"'előző év december'!$A$2:$CP$214"}</definedName>
    <definedName name="_____________________cpr3" localSheetId="4"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30"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2"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9" hidden="1">{"'előző év december'!$A$2:$CP$214"}</definedName>
    <definedName name="_____________________cpr4" localSheetId="4"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30"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2"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9" hidden="1">{"'előző év december'!$A$2:$CP$214"}</definedName>
    <definedName name="____________________cp1" localSheetId="4"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30"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2"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9" hidden="1">{"'előző év december'!$A$2:$CP$214"}</definedName>
    <definedName name="____________________cp10" localSheetId="4"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30"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2"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9" hidden="1">{"'előző év december'!$A$2:$CP$214"}</definedName>
    <definedName name="____________________cp11" localSheetId="4"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30"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2"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9" hidden="1">{"'előző év december'!$A$2:$CP$214"}</definedName>
    <definedName name="____________________cp2" localSheetId="4"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30"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2"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9" hidden="1">{"'előző év december'!$A$2:$CP$214"}</definedName>
    <definedName name="____________________cp3" localSheetId="4"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30"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2"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9" hidden="1">{"'előző év december'!$A$2:$CP$214"}</definedName>
    <definedName name="____________________cp4" localSheetId="4"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30"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2"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9" hidden="1">{"'előző év december'!$A$2:$CP$214"}</definedName>
    <definedName name="____________________cp5" localSheetId="4"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30"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2"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9" hidden="1">{"'előző év december'!$A$2:$CP$214"}</definedName>
    <definedName name="____________________cp6" localSheetId="4"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30"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2"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9" hidden="1">{"'előző év december'!$A$2:$CP$214"}</definedName>
    <definedName name="____________________cp7" localSheetId="4"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30"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2"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9" hidden="1">{"'előző év december'!$A$2:$CP$214"}</definedName>
    <definedName name="____________________cp8" localSheetId="4"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30"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2"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9" hidden="1">{"'előző év december'!$A$2:$CP$214"}</definedName>
    <definedName name="____________________cp9" localSheetId="4"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30"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2"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9" hidden="1">{"'előző év december'!$A$2:$CP$214"}</definedName>
    <definedName name="____________________cpr2" localSheetId="4"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30"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2"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9" hidden="1">{"'előző év december'!$A$2:$CP$214"}</definedName>
    <definedName name="____________________cpr3" localSheetId="4"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30"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2"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9" hidden="1">{"'előző év december'!$A$2:$CP$214"}</definedName>
    <definedName name="____________________cpr4" localSheetId="4"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30"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2"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9" hidden="1">{"'előző év december'!$A$2:$CP$214"}</definedName>
    <definedName name="___________________cp1" localSheetId="4"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30"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2"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9" hidden="1">{"'előző év december'!$A$2:$CP$214"}</definedName>
    <definedName name="___________________cp10" localSheetId="4"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30"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2"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9" hidden="1">{"'előző év december'!$A$2:$CP$214"}</definedName>
    <definedName name="___________________cp11" localSheetId="4"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30"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2"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9" hidden="1">{"'előző év december'!$A$2:$CP$214"}</definedName>
    <definedName name="___________________cp2" localSheetId="4"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30"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2"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9" hidden="1">{"'előző év december'!$A$2:$CP$214"}</definedName>
    <definedName name="___________________cp3" localSheetId="4"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30"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2"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9" hidden="1">{"'előző év december'!$A$2:$CP$214"}</definedName>
    <definedName name="___________________cp4" localSheetId="4"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30"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2"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9" hidden="1">{"'előző év december'!$A$2:$CP$214"}</definedName>
    <definedName name="___________________cp5" localSheetId="4"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30"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2"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9" hidden="1">{"'előző év december'!$A$2:$CP$214"}</definedName>
    <definedName name="___________________cp6" localSheetId="4"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30"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2"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9" hidden="1">{"'előző év december'!$A$2:$CP$214"}</definedName>
    <definedName name="___________________cp7" localSheetId="4"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30"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2"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9" hidden="1">{"'előző év december'!$A$2:$CP$214"}</definedName>
    <definedName name="___________________cp8" localSheetId="4"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30"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2"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9" hidden="1">{"'előző év december'!$A$2:$CP$214"}</definedName>
    <definedName name="___________________cp9" localSheetId="4"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30"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2"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9" hidden="1">{"'előző év december'!$A$2:$CP$214"}</definedName>
    <definedName name="___________________cpr2" localSheetId="4"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30"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2"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9" hidden="1">{"'előző év december'!$A$2:$CP$214"}</definedName>
    <definedName name="___________________cpr3" localSheetId="4"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30"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2"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9" hidden="1">{"'előző év december'!$A$2:$CP$214"}</definedName>
    <definedName name="___________________cpr4" localSheetId="4"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30"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2"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9" hidden="1">{"'előző év december'!$A$2:$CP$214"}</definedName>
    <definedName name="__________________cp1" localSheetId="4"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30"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2"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9" hidden="1">{"'előző év december'!$A$2:$CP$214"}</definedName>
    <definedName name="__________________cp10" localSheetId="4"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30"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2"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9" hidden="1">{"'előző év december'!$A$2:$CP$214"}</definedName>
    <definedName name="__________________cp11" localSheetId="4"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30"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2"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9" hidden="1">{"'előző év december'!$A$2:$CP$214"}</definedName>
    <definedName name="__________________cp2" localSheetId="4"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30"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2"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9" hidden="1">{"'előző év december'!$A$2:$CP$214"}</definedName>
    <definedName name="__________________cp3" localSheetId="4"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30"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2"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9" hidden="1">{"'előző év december'!$A$2:$CP$214"}</definedName>
    <definedName name="__________________cp4" localSheetId="4"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30"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2"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9" hidden="1">{"'előző év december'!$A$2:$CP$214"}</definedName>
    <definedName name="__________________cp5" localSheetId="4"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30"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2"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9" hidden="1">{"'előző év december'!$A$2:$CP$214"}</definedName>
    <definedName name="__________________cp6" localSheetId="4"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30"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2"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9" hidden="1">{"'előző év december'!$A$2:$CP$214"}</definedName>
    <definedName name="__________________cp7" localSheetId="4"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30"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2"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9" hidden="1">{"'előző év december'!$A$2:$CP$214"}</definedName>
    <definedName name="__________________cp8" localSheetId="4"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30"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2"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9" hidden="1">{"'előző év december'!$A$2:$CP$214"}</definedName>
    <definedName name="__________________cp9" localSheetId="4"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30"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2"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9" hidden="1">{"'előző év december'!$A$2:$CP$214"}</definedName>
    <definedName name="__________________cpr2" localSheetId="4"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30"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2"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9" hidden="1">{"'előző év december'!$A$2:$CP$214"}</definedName>
    <definedName name="__________________cpr3" localSheetId="4"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30"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2"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9" hidden="1">{"'előző év december'!$A$2:$CP$214"}</definedName>
    <definedName name="__________________cpr4" localSheetId="4"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30"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2"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9" hidden="1">{"'előző év december'!$A$2:$CP$214"}</definedName>
    <definedName name="_________________cp1" localSheetId="4"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30"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2"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9" hidden="1">{"'előző év december'!$A$2:$CP$214"}</definedName>
    <definedName name="_________________cp10" localSheetId="4"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30"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2"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9" hidden="1">{"'előző év december'!$A$2:$CP$214"}</definedName>
    <definedName name="_________________cp11" localSheetId="4"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30"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2"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9" hidden="1">{"'előző év december'!$A$2:$CP$214"}</definedName>
    <definedName name="_________________cp2" localSheetId="4"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30"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2"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9" hidden="1">{"'előző év december'!$A$2:$CP$214"}</definedName>
    <definedName name="_________________cp3" localSheetId="4"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30"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2"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9" hidden="1">{"'előző év december'!$A$2:$CP$214"}</definedName>
    <definedName name="_________________cp4" localSheetId="4"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30"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2"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9" hidden="1">{"'előző év december'!$A$2:$CP$214"}</definedName>
    <definedName name="_________________cp5" localSheetId="4"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30"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2"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9" hidden="1">{"'előző év december'!$A$2:$CP$214"}</definedName>
    <definedName name="_________________cp6" localSheetId="4"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30"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2"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9" hidden="1">{"'előző év december'!$A$2:$CP$214"}</definedName>
    <definedName name="_________________cp7" localSheetId="4"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30"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2"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9" hidden="1">{"'előző év december'!$A$2:$CP$214"}</definedName>
    <definedName name="_________________cp8" localSheetId="4"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30"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2"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9" hidden="1">{"'előző év december'!$A$2:$CP$214"}</definedName>
    <definedName name="_________________cp9" localSheetId="4"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30"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2"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9" hidden="1">{"'előző év december'!$A$2:$CP$214"}</definedName>
    <definedName name="_________________cpr2" localSheetId="4"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30"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2"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9" hidden="1">{"'előző év december'!$A$2:$CP$214"}</definedName>
    <definedName name="_________________cpr3" localSheetId="4"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30"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2"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9" hidden="1">{"'előző év december'!$A$2:$CP$214"}</definedName>
    <definedName name="_________________cpr4" localSheetId="4"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30"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2"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9" hidden="1">{"'előző év december'!$A$2:$CP$214"}</definedName>
    <definedName name="________________cp1" localSheetId="4"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30"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2"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9" hidden="1">{"'előző év december'!$A$2:$CP$214"}</definedName>
    <definedName name="________________cp10" localSheetId="4"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30"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2"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9" hidden="1">{"'előző év december'!$A$2:$CP$214"}</definedName>
    <definedName name="________________cp11" localSheetId="4"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30"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2"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9" hidden="1">{"'előző év december'!$A$2:$CP$214"}</definedName>
    <definedName name="________________cp2" localSheetId="4"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30"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2"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9" hidden="1">{"'előző év december'!$A$2:$CP$214"}</definedName>
    <definedName name="________________cp3" localSheetId="4"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30"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2"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9" hidden="1">{"'előző év december'!$A$2:$CP$214"}</definedName>
    <definedName name="________________cp4" localSheetId="4"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30"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2"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9" hidden="1">{"'előző év december'!$A$2:$CP$214"}</definedName>
    <definedName name="________________cp5" localSheetId="4"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30"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2"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9" hidden="1">{"'előző év december'!$A$2:$CP$214"}</definedName>
    <definedName name="________________cp6" localSheetId="4"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30"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2"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9" hidden="1">{"'előző év december'!$A$2:$CP$214"}</definedName>
    <definedName name="________________cp7" localSheetId="4"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30"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2"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9" hidden="1">{"'előző év december'!$A$2:$CP$214"}</definedName>
    <definedName name="________________cp8" localSheetId="4"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30"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2"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9" hidden="1">{"'előző év december'!$A$2:$CP$214"}</definedName>
    <definedName name="________________cp9" localSheetId="4"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30"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2"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9" hidden="1">{"'előző év december'!$A$2:$CP$214"}</definedName>
    <definedName name="________________cpr2" localSheetId="4"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30"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2"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9" hidden="1">{"'előző év december'!$A$2:$CP$214"}</definedName>
    <definedName name="________________cpr3" localSheetId="4"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30"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2"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9" hidden="1">{"'előző év december'!$A$2:$CP$214"}</definedName>
    <definedName name="________________cpr4" localSheetId="4"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30"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2"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9" hidden="1">{"'előző év december'!$A$2:$CP$214"}</definedName>
    <definedName name="_______________cp1" localSheetId="4"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30"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2"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9" hidden="1">{"'előző év december'!$A$2:$CP$214"}</definedName>
    <definedName name="_______________cp10" localSheetId="4"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30"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2"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9" hidden="1">{"'előző év december'!$A$2:$CP$214"}</definedName>
    <definedName name="_______________cp11" localSheetId="4"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30"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2"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9" hidden="1">{"'előző év december'!$A$2:$CP$214"}</definedName>
    <definedName name="_______________cp2" localSheetId="4"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30"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2"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9" hidden="1">{"'előző év december'!$A$2:$CP$214"}</definedName>
    <definedName name="_______________cp3" localSheetId="4"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30"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2"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9" hidden="1">{"'előző év december'!$A$2:$CP$214"}</definedName>
    <definedName name="_______________cp4" localSheetId="4"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30"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2"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9" hidden="1">{"'előző év december'!$A$2:$CP$214"}</definedName>
    <definedName name="_______________cp5" localSheetId="4"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30"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2"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9" hidden="1">{"'előző év december'!$A$2:$CP$214"}</definedName>
    <definedName name="_______________cp6" localSheetId="4"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30"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2"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9" hidden="1">{"'előző év december'!$A$2:$CP$214"}</definedName>
    <definedName name="_______________cp7" localSheetId="4"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30"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2"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9" hidden="1">{"'előző év december'!$A$2:$CP$214"}</definedName>
    <definedName name="_______________cp8" localSheetId="4"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30"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2"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9" hidden="1">{"'előző év december'!$A$2:$CP$214"}</definedName>
    <definedName name="_______________cp9" localSheetId="4"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30"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2"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9" hidden="1">{"'előző év december'!$A$2:$CP$214"}</definedName>
    <definedName name="_______________cpr2" localSheetId="4"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30"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2"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9" hidden="1">{"'előző év december'!$A$2:$CP$214"}</definedName>
    <definedName name="_______________cpr3" localSheetId="4"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30"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2"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9" hidden="1">{"'előző év december'!$A$2:$CP$214"}</definedName>
    <definedName name="_______________cpr4" localSheetId="4"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30"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2"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9" hidden="1">{"'előző év december'!$A$2:$CP$214"}</definedName>
    <definedName name="______________cp1" localSheetId="4"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30"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2"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9" hidden="1">{"'előző év december'!$A$2:$CP$214"}</definedName>
    <definedName name="______________cp10" localSheetId="4"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30"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2"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9" hidden="1">{"'előző év december'!$A$2:$CP$214"}</definedName>
    <definedName name="______________cp11" localSheetId="4"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30"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2"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9" hidden="1">{"'előző év december'!$A$2:$CP$214"}</definedName>
    <definedName name="______________cp2" localSheetId="4"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30"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2"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9" hidden="1">{"'előző év december'!$A$2:$CP$214"}</definedName>
    <definedName name="______________cp3" localSheetId="4"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30"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2"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9" hidden="1">{"'előző év december'!$A$2:$CP$214"}</definedName>
    <definedName name="______________cp4" localSheetId="4"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30"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2"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9" hidden="1">{"'előző év december'!$A$2:$CP$214"}</definedName>
    <definedName name="______________cp5" localSheetId="4"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30"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2"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9" hidden="1">{"'előző év december'!$A$2:$CP$214"}</definedName>
    <definedName name="______________cp6" localSheetId="4"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30"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2"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9" hidden="1">{"'előző év december'!$A$2:$CP$214"}</definedName>
    <definedName name="______________cp7" localSheetId="4"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30"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2"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9" hidden="1">{"'előző év december'!$A$2:$CP$214"}</definedName>
    <definedName name="______________cp8" localSheetId="4"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30"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2"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9" hidden="1">{"'előző év december'!$A$2:$CP$214"}</definedName>
    <definedName name="______________cp9" localSheetId="4"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30"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2"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9" hidden="1">{"'előző év december'!$A$2:$CP$214"}</definedName>
    <definedName name="______________cpr2" localSheetId="4"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30"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2"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9" hidden="1">{"'előző év december'!$A$2:$CP$214"}</definedName>
    <definedName name="______________cpr3" localSheetId="4"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30"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2"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9" hidden="1">{"'előző év december'!$A$2:$CP$214"}</definedName>
    <definedName name="______________cpr4" localSheetId="4"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30"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2"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9" hidden="1">{"'előző év december'!$A$2:$CP$214"}</definedName>
    <definedName name="_____________aaa" localSheetId="4"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30"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2"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9" hidden="1">{"'előző év december'!$A$2:$CP$214"}</definedName>
    <definedName name="_____________cp1" localSheetId="4"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30"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2"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9" hidden="1">{"'előző év december'!$A$2:$CP$214"}</definedName>
    <definedName name="_____________cp10" localSheetId="4"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30"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2"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9" hidden="1">{"'előző év december'!$A$2:$CP$214"}</definedName>
    <definedName name="_____________cp11" localSheetId="4"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30"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2"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9" hidden="1">{"'előző év december'!$A$2:$CP$214"}</definedName>
    <definedName name="_____________cp2" localSheetId="4"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30"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2"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9" hidden="1">{"'előző év december'!$A$2:$CP$214"}</definedName>
    <definedName name="_____________cp3" localSheetId="4"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30"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2"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9" hidden="1">{"'előző év december'!$A$2:$CP$214"}</definedName>
    <definedName name="_____________cp4" localSheetId="4"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30"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2"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9" hidden="1">{"'előző év december'!$A$2:$CP$214"}</definedName>
    <definedName name="_____________cp5" localSheetId="4"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30"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2"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9" hidden="1">{"'előző év december'!$A$2:$CP$214"}</definedName>
    <definedName name="_____________cp6" localSheetId="4"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30"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2"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9" hidden="1">{"'előző év december'!$A$2:$CP$214"}</definedName>
    <definedName name="_____________cp7" localSheetId="4"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30"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2"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9" hidden="1">{"'előző év december'!$A$2:$CP$214"}</definedName>
    <definedName name="_____________cp8" localSheetId="4"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30"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2"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9" hidden="1">{"'előző év december'!$A$2:$CP$214"}</definedName>
    <definedName name="_____________cp9" localSheetId="4"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30"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2"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9" hidden="1">{"'előző év december'!$A$2:$CP$214"}</definedName>
    <definedName name="_____________cpr2" localSheetId="4"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30"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2"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9" hidden="1">{"'előző év december'!$A$2:$CP$214"}</definedName>
    <definedName name="_____________cpr3" localSheetId="4"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30"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2"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9" hidden="1">{"'előző év december'!$A$2:$CP$214"}</definedName>
    <definedName name="_____________cpr4" localSheetId="4"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30"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0" hidden="1">{"'előző év december'!$A$2:$CP$214"}</definedName>
    <definedName name="_____________cpr4" hidden="1">{"'előző év december'!$A$2:$CP$214"}</definedName>
    <definedName name="____________cp1" localSheetId="1"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2" hidden="1">{"'előző év december'!$A$2:$CP$214"}</definedName>
    <definedName name="____________cp1" localSheetId="21" hidden="1">{"'előző év december'!$A$2:$CP$214"}</definedName>
    <definedName name="____________cp1" localSheetId="22" hidden="1">{"'előző év december'!$A$2:$CP$214"}</definedName>
    <definedName name="____________cp1" localSheetId="29" hidden="1">{"'előző év december'!$A$2:$CP$214"}</definedName>
    <definedName name="____________cp1" localSheetId="4"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30"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31" hidden="1">{"'előző év december'!$A$2:$CP$214"}</definedName>
    <definedName name="____________cp1" localSheetId="32" hidden="1">{"'előző év december'!$A$2:$CP$214"}</definedName>
    <definedName name="____________cp1" localSheetId="37" hidden="1">{"'előző év december'!$A$2:$CP$214"}</definedName>
    <definedName name="____________cp1" localSheetId="38"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2"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9" hidden="1">{"'előző év december'!$A$2:$CP$214"}</definedName>
    <definedName name="____________cp10" localSheetId="4"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30"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2"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9" hidden="1">{"'előző év december'!$A$2:$CP$214"}</definedName>
    <definedName name="____________cp11" localSheetId="4"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30"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2" hidden="1">{"'előző év december'!$A$2:$CP$214"}</definedName>
    <definedName name="____________cp2" localSheetId="21" hidden="1">{"'előző év december'!$A$2:$CP$214"}</definedName>
    <definedName name="____________cp2" localSheetId="22" hidden="1">{"'előző év december'!$A$2:$CP$214"}</definedName>
    <definedName name="____________cp2" localSheetId="29" hidden="1">{"'előző év december'!$A$2:$CP$214"}</definedName>
    <definedName name="____________cp2" localSheetId="4"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30"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31" hidden="1">{"'előző év december'!$A$2:$CP$214"}</definedName>
    <definedName name="____________cp2" localSheetId="32" hidden="1">{"'előző év december'!$A$2:$CP$214"}</definedName>
    <definedName name="____________cp2" localSheetId="37" hidden="1">{"'előző év december'!$A$2:$CP$214"}</definedName>
    <definedName name="____________cp2" localSheetId="38"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2" hidden="1">{"'előző év december'!$A$2:$CP$214"}</definedName>
    <definedName name="____________cp3" localSheetId="21" hidden="1">{"'előző év december'!$A$2:$CP$214"}</definedName>
    <definedName name="____________cp3" localSheetId="22" hidden="1">{"'előző év december'!$A$2:$CP$214"}</definedName>
    <definedName name="____________cp3" localSheetId="29" hidden="1">{"'előző év december'!$A$2:$CP$214"}</definedName>
    <definedName name="____________cp3" localSheetId="4"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30"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31" hidden="1">{"'előző év december'!$A$2:$CP$214"}</definedName>
    <definedName name="____________cp3" localSheetId="32" hidden="1">{"'előző év december'!$A$2:$CP$214"}</definedName>
    <definedName name="____________cp3" localSheetId="37" hidden="1">{"'előző év december'!$A$2:$CP$214"}</definedName>
    <definedName name="____________cp3" localSheetId="38"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2" hidden="1">{"'előző év december'!$A$2:$CP$214"}</definedName>
    <definedName name="____________cp4" localSheetId="21" hidden="1">{"'előző év december'!$A$2:$CP$214"}</definedName>
    <definedName name="____________cp4" localSheetId="22" hidden="1">{"'előző év december'!$A$2:$CP$214"}</definedName>
    <definedName name="____________cp4" localSheetId="29" hidden="1">{"'előző év december'!$A$2:$CP$214"}</definedName>
    <definedName name="____________cp4" localSheetId="4"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30"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31" hidden="1">{"'előző év december'!$A$2:$CP$214"}</definedName>
    <definedName name="____________cp4" localSheetId="32" hidden="1">{"'előző év december'!$A$2:$CP$214"}</definedName>
    <definedName name="____________cp4" localSheetId="37" hidden="1">{"'előző év december'!$A$2:$CP$214"}</definedName>
    <definedName name="____________cp4" localSheetId="38"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2" hidden="1">{"'előző év december'!$A$2:$CP$214"}</definedName>
    <definedName name="____________cp5" localSheetId="21" hidden="1">{"'előző év december'!$A$2:$CP$214"}</definedName>
    <definedName name="____________cp5" localSheetId="22" hidden="1">{"'előző év december'!$A$2:$CP$214"}</definedName>
    <definedName name="____________cp5" localSheetId="29" hidden="1">{"'előző év december'!$A$2:$CP$214"}</definedName>
    <definedName name="____________cp5" localSheetId="4"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30"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31" hidden="1">{"'előző év december'!$A$2:$CP$214"}</definedName>
    <definedName name="____________cp5" localSheetId="32" hidden="1">{"'előző év december'!$A$2:$CP$214"}</definedName>
    <definedName name="____________cp5" localSheetId="37" hidden="1">{"'előző év december'!$A$2:$CP$214"}</definedName>
    <definedName name="____________cp5" localSheetId="38"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2" hidden="1">{"'előző év december'!$A$2:$CP$214"}</definedName>
    <definedName name="____________cp6" localSheetId="21" hidden="1">{"'előző év december'!$A$2:$CP$214"}</definedName>
    <definedName name="____________cp6" localSheetId="22" hidden="1">{"'előző év december'!$A$2:$CP$214"}</definedName>
    <definedName name="____________cp6" localSheetId="29" hidden="1">{"'előző év december'!$A$2:$CP$214"}</definedName>
    <definedName name="____________cp6" localSheetId="4"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30"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31" hidden="1">{"'előző év december'!$A$2:$CP$214"}</definedName>
    <definedName name="____________cp6" localSheetId="32" hidden="1">{"'előző év december'!$A$2:$CP$214"}</definedName>
    <definedName name="____________cp6" localSheetId="37" hidden="1">{"'előző év december'!$A$2:$CP$214"}</definedName>
    <definedName name="____________cp6" localSheetId="38"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2" hidden="1">{"'előző év december'!$A$2:$CP$214"}</definedName>
    <definedName name="____________cp7" localSheetId="21" hidden="1">{"'előző év december'!$A$2:$CP$214"}</definedName>
    <definedName name="____________cp7" localSheetId="22" hidden="1">{"'előző év december'!$A$2:$CP$214"}</definedName>
    <definedName name="____________cp7" localSheetId="29" hidden="1">{"'előző év december'!$A$2:$CP$214"}</definedName>
    <definedName name="____________cp7" localSheetId="4"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30"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31" hidden="1">{"'előző év december'!$A$2:$CP$214"}</definedName>
    <definedName name="____________cp7" localSheetId="32" hidden="1">{"'előző év december'!$A$2:$CP$214"}</definedName>
    <definedName name="____________cp7" localSheetId="37" hidden="1">{"'előző év december'!$A$2:$CP$214"}</definedName>
    <definedName name="____________cp7" localSheetId="38"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2" hidden="1">{"'előző év december'!$A$2:$CP$214"}</definedName>
    <definedName name="____________cp8" localSheetId="21" hidden="1">{"'előző év december'!$A$2:$CP$214"}</definedName>
    <definedName name="____________cp8" localSheetId="22" hidden="1">{"'előző év december'!$A$2:$CP$214"}</definedName>
    <definedName name="____________cp8" localSheetId="29" hidden="1">{"'előző év december'!$A$2:$CP$214"}</definedName>
    <definedName name="____________cp8" localSheetId="4"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30"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31" hidden="1">{"'előző év december'!$A$2:$CP$214"}</definedName>
    <definedName name="____________cp8" localSheetId="32" hidden="1">{"'előző év december'!$A$2:$CP$214"}</definedName>
    <definedName name="____________cp8" localSheetId="37" hidden="1">{"'előző év december'!$A$2:$CP$214"}</definedName>
    <definedName name="____________cp8" localSheetId="38"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2" hidden="1">{"'előző év december'!$A$2:$CP$214"}</definedName>
    <definedName name="____________cp9" localSheetId="21" hidden="1">{"'előző év december'!$A$2:$CP$214"}</definedName>
    <definedName name="____________cp9" localSheetId="22" hidden="1">{"'előző év december'!$A$2:$CP$214"}</definedName>
    <definedName name="____________cp9" localSheetId="29" hidden="1">{"'előző év december'!$A$2:$CP$214"}</definedName>
    <definedName name="____________cp9" localSheetId="4"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30"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31" hidden="1">{"'előző év december'!$A$2:$CP$214"}</definedName>
    <definedName name="____________cp9" localSheetId="32" hidden="1">{"'előző év december'!$A$2:$CP$214"}</definedName>
    <definedName name="____________cp9" localSheetId="37" hidden="1">{"'előző év december'!$A$2:$CP$214"}</definedName>
    <definedName name="____________cp9" localSheetId="38"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2"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9" hidden="1">{"'előző év december'!$A$2:$CP$214"}</definedName>
    <definedName name="____________cpr2" localSheetId="4"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30"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2"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9" hidden="1">{"'előző év december'!$A$2:$CP$214"}</definedName>
    <definedName name="____________cpr3" localSheetId="4"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30"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2"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9" hidden="1">{"'előző év december'!$A$2:$CP$214"}</definedName>
    <definedName name="____________cpr4" localSheetId="4"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30"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0" hidden="1">{"'előző év december'!$A$2:$CP$214"}</definedName>
    <definedName name="____________cpr4" hidden="1">{"'előző év december'!$A$2:$CP$214"}</definedName>
    <definedName name="___________cp1" localSheetId="1"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2" hidden="1">{"'előző év december'!$A$2:$CP$214"}</definedName>
    <definedName name="___________cp1" localSheetId="21" hidden="1">{"'előző év december'!$A$2:$CP$214"}</definedName>
    <definedName name="___________cp1" localSheetId="22" hidden="1">{"'előző év december'!$A$2:$CP$214"}</definedName>
    <definedName name="___________cp1" localSheetId="29" hidden="1">{"'előző év december'!$A$2:$CP$214"}</definedName>
    <definedName name="___________cp1" localSheetId="4"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30"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31" hidden="1">{"'előző év december'!$A$2:$CP$214"}</definedName>
    <definedName name="___________cp1" localSheetId="32" hidden="1">{"'előző év december'!$A$2:$CP$214"}</definedName>
    <definedName name="___________cp1" localSheetId="37" hidden="1">{"'előző év december'!$A$2:$CP$214"}</definedName>
    <definedName name="___________cp1" localSheetId="38"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2" hidden="1">{"'előző év december'!$A$2:$CP$214"}</definedName>
    <definedName name="___________cp10" localSheetId="21" hidden="1">{"'előző év december'!$A$2:$CP$214"}</definedName>
    <definedName name="___________cp10" localSheetId="22" hidden="1">{"'előző év december'!$A$2:$CP$214"}</definedName>
    <definedName name="___________cp10" localSheetId="29" hidden="1">{"'előző év december'!$A$2:$CP$214"}</definedName>
    <definedName name="___________cp10" localSheetId="4"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30"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31" hidden="1">{"'előző év december'!$A$2:$CP$214"}</definedName>
    <definedName name="___________cp10" localSheetId="32" hidden="1">{"'előző év december'!$A$2:$CP$214"}</definedName>
    <definedName name="___________cp10" localSheetId="37" hidden="1">{"'előző év december'!$A$2:$CP$214"}</definedName>
    <definedName name="___________cp10" localSheetId="38"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2" hidden="1">{"'előző év december'!$A$2:$CP$214"}</definedName>
    <definedName name="___________cp11" localSheetId="21" hidden="1">{"'előző év december'!$A$2:$CP$214"}</definedName>
    <definedName name="___________cp11" localSheetId="22" hidden="1">{"'előző év december'!$A$2:$CP$214"}</definedName>
    <definedName name="___________cp11" localSheetId="29" hidden="1">{"'előző év december'!$A$2:$CP$214"}</definedName>
    <definedName name="___________cp11" localSheetId="4"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30"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31" hidden="1">{"'előző év december'!$A$2:$CP$214"}</definedName>
    <definedName name="___________cp11" localSheetId="32" hidden="1">{"'előző év december'!$A$2:$CP$214"}</definedName>
    <definedName name="___________cp11" localSheetId="37" hidden="1">{"'előző év december'!$A$2:$CP$214"}</definedName>
    <definedName name="___________cp11" localSheetId="38"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2" hidden="1">{"'előző év december'!$A$2:$CP$214"}</definedName>
    <definedName name="___________cp2" localSheetId="21" hidden="1">{"'előző év december'!$A$2:$CP$214"}</definedName>
    <definedName name="___________cp2" localSheetId="22" hidden="1">{"'előző év december'!$A$2:$CP$214"}</definedName>
    <definedName name="___________cp2" localSheetId="29" hidden="1">{"'előző év december'!$A$2:$CP$214"}</definedName>
    <definedName name="___________cp2" localSheetId="4"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30"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31" hidden="1">{"'előző év december'!$A$2:$CP$214"}</definedName>
    <definedName name="___________cp2" localSheetId="32" hidden="1">{"'előző év december'!$A$2:$CP$214"}</definedName>
    <definedName name="___________cp2" localSheetId="37" hidden="1">{"'előző év december'!$A$2:$CP$214"}</definedName>
    <definedName name="___________cp2" localSheetId="38"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2" hidden="1">{"'előző év december'!$A$2:$CP$214"}</definedName>
    <definedName name="___________cp3" localSheetId="21" hidden="1">{"'előző év december'!$A$2:$CP$214"}</definedName>
    <definedName name="___________cp3" localSheetId="22" hidden="1">{"'előző év december'!$A$2:$CP$214"}</definedName>
    <definedName name="___________cp3" localSheetId="29" hidden="1">{"'előző év december'!$A$2:$CP$214"}</definedName>
    <definedName name="___________cp3" localSheetId="4"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30"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31" hidden="1">{"'előző év december'!$A$2:$CP$214"}</definedName>
    <definedName name="___________cp3" localSheetId="32" hidden="1">{"'előző év december'!$A$2:$CP$214"}</definedName>
    <definedName name="___________cp3" localSheetId="37" hidden="1">{"'előző év december'!$A$2:$CP$214"}</definedName>
    <definedName name="___________cp3" localSheetId="38"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2" hidden="1">{"'előző év december'!$A$2:$CP$214"}</definedName>
    <definedName name="___________cp4" localSheetId="21" hidden="1">{"'előző év december'!$A$2:$CP$214"}</definedName>
    <definedName name="___________cp4" localSheetId="22" hidden="1">{"'előző év december'!$A$2:$CP$214"}</definedName>
    <definedName name="___________cp4" localSheetId="29" hidden="1">{"'előző év december'!$A$2:$CP$214"}</definedName>
    <definedName name="___________cp4" localSheetId="4"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30"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31" hidden="1">{"'előző év december'!$A$2:$CP$214"}</definedName>
    <definedName name="___________cp4" localSheetId="32" hidden="1">{"'előző év december'!$A$2:$CP$214"}</definedName>
    <definedName name="___________cp4" localSheetId="37" hidden="1">{"'előző év december'!$A$2:$CP$214"}</definedName>
    <definedName name="___________cp4" localSheetId="38"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2" hidden="1">{"'előző év december'!$A$2:$CP$214"}</definedName>
    <definedName name="___________cp5" localSheetId="21" hidden="1">{"'előző év december'!$A$2:$CP$214"}</definedName>
    <definedName name="___________cp5" localSheetId="22" hidden="1">{"'előző év december'!$A$2:$CP$214"}</definedName>
    <definedName name="___________cp5" localSheetId="29" hidden="1">{"'előző év december'!$A$2:$CP$214"}</definedName>
    <definedName name="___________cp5" localSheetId="4"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30"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31" hidden="1">{"'előző év december'!$A$2:$CP$214"}</definedName>
    <definedName name="___________cp5" localSheetId="32" hidden="1">{"'előző év december'!$A$2:$CP$214"}</definedName>
    <definedName name="___________cp5" localSheetId="37" hidden="1">{"'előző év december'!$A$2:$CP$214"}</definedName>
    <definedName name="___________cp5" localSheetId="38"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2" hidden="1">{"'előző év december'!$A$2:$CP$214"}</definedName>
    <definedName name="___________cp6" localSheetId="21" hidden="1">{"'előző év december'!$A$2:$CP$214"}</definedName>
    <definedName name="___________cp6" localSheetId="22" hidden="1">{"'előző év december'!$A$2:$CP$214"}</definedName>
    <definedName name="___________cp6" localSheetId="29" hidden="1">{"'előző év december'!$A$2:$CP$214"}</definedName>
    <definedName name="___________cp6" localSheetId="4"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30"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31" hidden="1">{"'előző év december'!$A$2:$CP$214"}</definedName>
    <definedName name="___________cp6" localSheetId="32" hidden="1">{"'előző év december'!$A$2:$CP$214"}</definedName>
    <definedName name="___________cp6" localSheetId="37" hidden="1">{"'előző év december'!$A$2:$CP$214"}</definedName>
    <definedName name="___________cp6" localSheetId="38"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2" hidden="1">{"'előző év december'!$A$2:$CP$214"}</definedName>
    <definedName name="___________cp7" localSheetId="21" hidden="1">{"'előző év december'!$A$2:$CP$214"}</definedName>
    <definedName name="___________cp7" localSheetId="22" hidden="1">{"'előző év december'!$A$2:$CP$214"}</definedName>
    <definedName name="___________cp7" localSheetId="29" hidden="1">{"'előző év december'!$A$2:$CP$214"}</definedName>
    <definedName name="___________cp7" localSheetId="4"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30"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31" hidden="1">{"'előző év december'!$A$2:$CP$214"}</definedName>
    <definedName name="___________cp7" localSheetId="32" hidden="1">{"'előző év december'!$A$2:$CP$214"}</definedName>
    <definedName name="___________cp7" localSheetId="37" hidden="1">{"'előző év december'!$A$2:$CP$214"}</definedName>
    <definedName name="___________cp7" localSheetId="38"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2" hidden="1">{"'előző év december'!$A$2:$CP$214"}</definedName>
    <definedName name="___________cp8" localSheetId="21" hidden="1">{"'előző év december'!$A$2:$CP$214"}</definedName>
    <definedName name="___________cp8" localSheetId="22" hidden="1">{"'előző év december'!$A$2:$CP$214"}</definedName>
    <definedName name="___________cp8" localSheetId="29" hidden="1">{"'előző év december'!$A$2:$CP$214"}</definedName>
    <definedName name="___________cp8" localSheetId="4"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30"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31" hidden="1">{"'előző év december'!$A$2:$CP$214"}</definedName>
    <definedName name="___________cp8" localSheetId="32" hidden="1">{"'előző év december'!$A$2:$CP$214"}</definedName>
    <definedName name="___________cp8" localSheetId="37" hidden="1">{"'előző év december'!$A$2:$CP$214"}</definedName>
    <definedName name="___________cp8" localSheetId="38"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2" hidden="1">{"'előző év december'!$A$2:$CP$214"}</definedName>
    <definedName name="___________cp9" localSheetId="21" hidden="1">{"'előző év december'!$A$2:$CP$214"}</definedName>
    <definedName name="___________cp9" localSheetId="22" hidden="1">{"'előző év december'!$A$2:$CP$214"}</definedName>
    <definedName name="___________cp9" localSheetId="29" hidden="1">{"'előző év december'!$A$2:$CP$214"}</definedName>
    <definedName name="___________cp9" localSheetId="4"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30"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31" hidden="1">{"'előző év december'!$A$2:$CP$214"}</definedName>
    <definedName name="___________cp9" localSheetId="32" hidden="1">{"'előző év december'!$A$2:$CP$214"}</definedName>
    <definedName name="___________cp9" localSheetId="37" hidden="1">{"'előző év december'!$A$2:$CP$214"}</definedName>
    <definedName name="___________cp9" localSheetId="38"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2" hidden="1">{"'előző év december'!$A$2:$CP$214"}</definedName>
    <definedName name="___________cpr2" localSheetId="21" hidden="1">{"'előző év december'!$A$2:$CP$214"}</definedName>
    <definedName name="___________cpr2" localSheetId="22" hidden="1">{"'előző év december'!$A$2:$CP$214"}</definedName>
    <definedName name="___________cpr2" localSheetId="29" hidden="1">{"'előző év december'!$A$2:$CP$214"}</definedName>
    <definedName name="___________cpr2" localSheetId="4"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30"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31" hidden="1">{"'előző év december'!$A$2:$CP$214"}</definedName>
    <definedName name="___________cpr2" localSheetId="32" hidden="1">{"'előző év december'!$A$2:$CP$214"}</definedName>
    <definedName name="___________cpr2" localSheetId="37" hidden="1">{"'előző év december'!$A$2:$CP$214"}</definedName>
    <definedName name="___________cpr2" localSheetId="38"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2" hidden="1">{"'előző év december'!$A$2:$CP$214"}</definedName>
    <definedName name="___________cpr3" localSheetId="21" hidden="1">{"'előző év december'!$A$2:$CP$214"}</definedName>
    <definedName name="___________cpr3" localSheetId="22" hidden="1">{"'előző év december'!$A$2:$CP$214"}</definedName>
    <definedName name="___________cpr3" localSheetId="29" hidden="1">{"'előző év december'!$A$2:$CP$214"}</definedName>
    <definedName name="___________cpr3" localSheetId="4"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30"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31" hidden="1">{"'előző év december'!$A$2:$CP$214"}</definedName>
    <definedName name="___________cpr3" localSheetId="32" hidden="1">{"'előző év december'!$A$2:$CP$214"}</definedName>
    <definedName name="___________cpr3" localSheetId="37" hidden="1">{"'előző év december'!$A$2:$CP$214"}</definedName>
    <definedName name="___________cpr3" localSheetId="38"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2" hidden="1">{"'előző év december'!$A$2:$CP$214"}</definedName>
    <definedName name="___________cpr4" localSheetId="21" hidden="1">{"'előző év december'!$A$2:$CP$214"}</definedName>
    <definedName name="___________cpr4" localSheetId="22" hidden="1">{"'előző év december'!$A$2:$CP$214"}</definedName>
    <definedName name="___________cpr4" localSheetId="29" hidden="1">{"'előző év december'!$A$2:$CP$214"}</definedName>
    <definedName name="___________cpr4" localSheetId="4"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30"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31" hidden="1">{"'előző év december'!$A$2:$CP$214"}</definedName>
    <definedName name="___________cpr4" localSheetId="32" hidden="1">{"'előző év december'!$A$2:$CP$214"}</definedName>
    <definedName name="___________cpr4" localSheetId="37" hidden="1">{"'előző év december'!$A$2:$CP$214"}</definedName>
    <definedName name="___________cpr4" localSheetId="38" hidden="1">{"'előző év december'!$A$2:$CP$214"}</definedName>
    <definedName name="___________cpr4" localSheetId="0" hidden="1">{"'előző év december'!$A$2:$CP$214"}</definedName>
    <definedName name="___________cpr4" hidden="1">{"'előző év december'!$A$2:$CP$214"}</definedName>
    <definedName name="__________cp1" localSheetId="1"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2" hidden="1">{"'előző év december'!$A$2:$CP$214"}</definedName>
    <definedName name="__________cp1" localSheetId="21" hidden="1">{"'előző év december'!$A$2:$CP$214"}</definedName>
    <definedName name="__________cp1" localSheetId="22" hidden="1">{"'előző év december'!$A$2:$CP$214"}</definedName>
    <definedName name="__________cp1" localSheetId="29" hidden="1">{"'előző év december'!$A$2:$CP$214"}</definedName>
    <definedName name="__________cp1" localSheetId="4"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30"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31" hidden="1">{"'előző év december'!$A$2:$CP$214"}</definedName>
    <definedName name="__________cp1" localSheetId="32" hidden="1">{"'előző év december'!$A$2:$CP$214"}</definedName>
    <definedName name="__________cp1" localSheetId="37" hidden="1">{"'előző év december'!$A$2:$CP$214"}</definedName>
    <definedName name="__________cp1" localSheetId="38"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2" hidden="1">{"'előző év december'!$A$2:$CP$214"}</definedName>
    <definedName name="__________cp10" localSheetId="21" hidden="1">{"'előző év december'!$A$2:$CP$214"}</definedName>
    <definedName name="__________cp10" localSheetId="22" hidden="1">{"'előző év december'!$A$2:$CP$214"}</definedName>
    <definedName name="__________cp10" localSheetId="29" hidden="1">{"'előző év december'!$A$2:$CP$214"}</definedName>
    <definedName name="__________cp10" localSheetId="4"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30"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31" hidden="1">{"'előző év december'!$A$2:$CP$214"}</definedName>
    <definedName name="__________cp10" localSheetId="32" hidden="1">{"'előző év december'!$A$2:$CP$214"}</definedName>
    <definedName name="__________cp10" localSheetId="37" hidden="1">{"'előző év december'!$A$2:$CP$214"}</definedName>
    <definedName name="__________cp10" localSheetId="38"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2" hidden="1">{"'előző év december'!$A$2:$CP$214"}</definedName>
    <definedName name="__________cp11" localSheetId="21" hidden="1">{"'előző év december'!$A$2:$CP$214"}</definedName>
    <definedName name="__________cp11" localSheetId="22" hidden="1">{"'előző év december'!$A$2:$CP$214"}</definedName>
    <definedName name="__________cp11" localSheetId="29" hidden="1">{"'előző év december'!$A$2:$CP$214"}</definedName>
    <definedName name="__________cp11" localSheetId="4"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30"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31" hidden="1">{"'előző év december'!$A$2:$CP$214"}</definedName>
    <definedName name="__________cp11" localSheetId="32" hidden="1">{"'előző év december'!$A$2:$CP$214"}</definedName>
    <definedName name="__________cp11" localSheetId="37" hidden="1">{"'előző év december'!$A$2:$CP$214"}</definedName>
    <definedName name="__________cp11" localSheetId="38"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2" hidden="1">{"'előző év december'!$A$2:$CP$214"}</definedName>
    <definedName name="__________cp2" localSheetId="21" hidden="1">{"'előző év december'!$A$2:$CP$214"}</definedName>
    <definedName name="__________cp2" localSheetId="22" hidden="1">{"'előző év december'!$A$2:$CP$214"}</definedName>
    <definedName name="__________cp2" localSheetId="29" hidden="1">{"'előző év december'!$A$2:$CP$214"}</definedName>
    <definedName name="__________cp2" localSheetId="4"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30"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31" hidden="1">{"'előző év december'!$A$2:$CP$214"}</definedName>
    <definedName name="__________cp2" localSheetId="32" hidden="1">{"'előző év december'!$A$2:$CP$214"}</definedName>
    <definedName name="__________cp2" localSheetId="37" hidden="1">{"'előző év december'!$A$2:$CP$214"}</definedName>
    <definedName name="__________cp2" localSheetId="38"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2" hidden="1">{"'előző év december'!$A$2:$CP$214"}</definedName>
    <definedName name="__________cp3" localSheetId="21" hidden="1">{"'előző év december'!$A$2:$CP$214"}</definedName>
    <definedName name="__________cp3" localSheetId="22" hidden="1">{"'előző év december'!$A$2:$CP$214"}</definedName>
    <definedName name="__________cp3" localSheetId="29" hidden="1">{"'előző év december'!$A$2:$CP$214"}</definedName>
    <definedName name="__________cp3" localSheetId="4"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30"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31" hidden="1">{"'előző év december'!$A$2:$CP$214"}</definedName>
    <definedName name="__________cp3" localSheetId="32" hidden="1">{"'előző év december'!$A$2:$CP$214"}</definedName>
    <definedName name="__________cp3" localSheetId="37" hidden="1">{"'előző év december'!$A$2:$CP$214"}</definedName>
    <definedName name="__________cp3" localSheetId="38"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2" hidden="1">{"'előző év december'!$A$2:$CP$214"}</definedName>
    <definedName name="__________cp4" localSheetId="21" hidden="1">{"'előző év december'!$A$2:$CP$214"}</definedName>
    <definedName name="__________cp4" localSheetId="22" hidden="1">{"'előző év december'!$A$2:$CP$214"}</definedName>
    <definedName name="__________cp4" localSheetId="29" hidden="1">{"'előző év december'!$A$2:$CP$214"}</definedName>
    <definedName name="__________cp4" localSheetId="4"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30"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31" hidden="1">{"'előző év december'!$A$2:$CP$214"}</definedName>
    <definedName name="__________cp4" localSheetId="32" hidden="1">{"'előző év december'!$A$2:$CP$214"}</definedName>
    <definedName name="__________cp4" localSheetId="37" hidden="1">{"'előző év december'!$A$2:$CP$214"}</definedName>
    <definedName name="__________cp4" localSheetId="38"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2" hidden="1">{"'előző év december'!$A$2:$CP$214"}</definedName>
    <definedName name="__________cp5" localSheetId="21" hidden="1">{"'előző év december'!$A$2:$CP$214"}</definedName>
    <definedName name="__________cp5" localSheetId="22" hidden="1">{"'előző év december'!$A$2:$CP$214"}</definedName>
    <definedName name="__________cp5" localSheetId="29" hidden="1">{"'előző év december'!$A$2:$CP$214"}</definedName>
    <definedName name="__________cp5" localSheetId="4"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30"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31" hidden="1">{"'előző év december'!$A$2:$CP$214"}</definedName>
    <definedName name="__________cp5" localSheetId="32" hidden="1">{"'előző év december'!$A$2:$CP$214"}</definedName>
    <definedName name="__________cp5" localSheetId="37" hidden="1">{"'előző év december'!$A$2:$CP$214"}</definedName>
    <definedName name="__________cp5" localSheetId="38"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2" hidden="1">{"'előző év december'!$A$2:$CP$214"}</definedName>
    <definedName name="__________cp6" localSheetId="21" hidden="1">{"'előző év december'!$A$2:$CP$214"}</definedName>
    <definedName name="__________cp6" localSheetId="22" hidden="1">{"'előző év december'!$A$2:$CP$214"}</definedName>
    <definedName name="__________cp6" localSheetId="29" hidden="1">{"'előző év december'!$A$2:$CP$214"}</definedName>
    <definedName name="__________cp6" localSheetId="4"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30"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31" hidden="1">{"'előző év december'!$A$2:$CP$214"}</definedName>
    <definedName name="__________cp6" localSheetId="32" hidden="1">{"'előző év december'!$A$2:$CP$214"}</definedName>
    <definedName name="__________cp6" localSheetId="37" hidden="1">{"'előző év december'!$A$2:$CP$214"}</definedName>
    <definedName name="__________cp6" localSheetId="38"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2" hidden="1">{"'előző év december'!$A$2:$CP$214"}</definedName>
    <definedName name="__________cp7" localSheetId="21" hidden="1">{"'előző év december'!$A$2:$CP$214"}</definedName>
    <definedName name="__________cp7" localSheetId="22" hidden="1">{"'előző év december'!$A$2:$CP$214"}</definedName>
    <definedName name="__________cp7" localSheetId="29" hidden="1">{"'előző év december'!$A$2:$CP$214"}</definedName>
    <definedName name="__________cp7" localSheetId="4"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30"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31" hidden="1">{"'előző év december'!$A$2:$CP$214"}</definedName>
    <definedName name="__________cp7" localSheetId="32" hidden="1">{"'előző év december'!$A$2:$CP$214"}</definedName>
    <definedName name="__________cp7" localSheetId="37" hidden="1">{"'előző év december'!$A$2:$CP$214"}</definedName>
    <definedName name="__________cp7" localSheetId="38"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2" hidden="1">{"'előző év december'!$A$2:$CP$214"}</definedName>
    <definedName name="__________cp8" localSheetId="21" hidden="1">{"'előző év december'!$A$2:$CP$214"}</definedName>
    <definedName name="__________cp8" localSheetId="22" hidden="1">{"'előző év december'!$A$2:$CP$214"}</definedName>
    <definedName name="__________cp8" localSheetId="29" hidden="1">{"'előző év december'!$A$2:$CP$214"}</definedName>
    <definedName name="__________cp8" localSheetId="4"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30"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31" hidden="1">{"'előző év december'!$A$2:$CP$214"}</definedName>
    <definedName name="__________cp8" localSheetId="32" hidden="1">{"'előző év december'!$A$2:$CP$214"}</definedName>
    <definedName name="__________cp8" localSheetId="37" hidden="1">{"'előző év december'!$A$2:$CP$214"}</definedName>
    <definedName name="__________cp8" localSheetId="38"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2" hidden="1">{"'előző év december'!$A$2:$CP$214"}</definedName>
    <definedName name="__________cp9" localSheetId="21" hidden="1">{"'előző év december'!$A$2:$CP$214"}</definedName>
    <definedName name="__________cp9" localSheetId="22" hidden="1">{"'előző év december'!$A$2:$CP$214"}</definedName>
    <definedName name="__________cp9" localSheetId="29" hidden="1">{"'előző év december'!$A$2:$CP$214"}</definedName>
    <definedName name="__________cp9" localSheetId="4"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30"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31" hidden="1">{"'előző év december'!$A$2:$CP$214"}</definedName>
    <definedName name="__________cp9" localSheetId="32" hidden="1">{"'előző év december'!$A$2:$CP$214"}</definedName>
    <definedName name="__________cp9" localSheetId="37" hidden="1">{"'előző év december'!$A$2:$CP$214"}</definedName>
    <definedName name="__________cp9" localSheetId="38"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2" hidden="1">{"'előző év december'!$A$2:$CP$214"}</definedName>
    <definedName name="__________cpr2" localSheetId="21" hidden="1">{"'előző év december'!$A$2:$CP$214"}</definedName>
    <definedName name="__________cpr2" localSheetId="22" hidden="1">{"'előző év december'!$A$2:$CP$214"}</definedName>
    <definedName name="__________cpr2" localSheetId="29" hidden="1">{"'előző év december'!$A$2:$CP$214"}</definedName>
    <definedName name="__________cpr2" localSheetId="4"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30"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31" hidden="1">{"'előző év december'!$A$2:$CP$214"}</definedName>
    <definedName name="__________cpr2" localSheetId="32" hidden="1">{"'előző év december'!$A$2:$CP$214"}</definedName>
    <definedName name="__________cpr2" localSheetId="37" hidden="1">{"'előző év december'!$A$2:$CP$214"}</definedName>
    <definedName name="__________cpr2" localSheetId="38"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2" hidden="1">{"'előző év december'!$A$2:$CP$214"}</definedName>
    <definedName name="__________cpr3" localSheetId="21" hidden="1">{"'előző év december'!$A$2:$CP$214"}</definedName>
    <definedName name="__________cpr3" localSheetId="22" hidden="1">{"'előző év december'!$A$2:$CP$214"}</definedName>
    <definedName name="__________cpr3" localSheetId="29" hidden="1">{"'előző év december'!$A$2:$CP$214"}</definedName>
    <definedName name="__________cpr3" localSheetId="4"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30"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31" hidden="1">{"'előző év december'!$A$2:$CP$214"}</definedName>
    <definedName name="__________cpr3" localSheetId="32" hidden="1">{"'előző év december'!$A$2:$CP$214"}</definedName>
    <definedName name="__________cpr3" localSheetId="37" hidden="1">{"'előző év december'!$A$2:$CP$214"}</definedName>
    <definedName name="__________cpr3" localSheetId="38"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2" hidden="1">{"'előző év december'!$A$2:$CP$214"}</definedName>
    <definedName name="__________cpr4" localSheetId="21" hidden="1">{"'előző év december'!$A$2:$CP$214"}</definedName>
    <definedName name="__________cpr4" localSheetId="22" hidden="1">{"'előző év december'!$A$2:$CP$214"}</definedName>
    <definedName name="__________cpr4" localSheetId="29" hidden="1">{"'előző év december'!$A$2:$CP$214"}</definedName>
    <definedName name="__________cpr4" localSheetId="4"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30"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31" hidden="1">{"'előző év december'!$A$2:$CP$214"}</definedName>
    <definedName name="__________cpr4" localSheetId="32" hidden="1">{"'előző év december'!$A$2:$CP$214"}</definedName>
    <definedName name="__________cpr4" localSheetId="37" hidden="1">{"'előző év december'!$A$2:$CP$214"}</definedName>
    <definedName name="__________cpr4" localSheetId="38" hidden="1">{"'előző év december'!$A$2:$CP$214"}</definedName>
    <definedName name="__________cpr4" localSheetId="0" hidden="1">{"'előző év december'!$A$2:$CP$214"}</definedName>
    <definedName name="__________cpr4" hidden="1">{"'előző év december'!$A$2:$CP$214"}</definedName>
    <definedName name="_________cp1" localSheetId="1"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2" hidden="1">{"'előző év december'!$A$2:$CP$214"}</definedName>
    <definedName name="_________cp1" localSheetId="21" hidden="1">{"'előző év december'!$A$2:$CP$214"}</definedName>
    <definedName name="_________cp1" localSheetId="22" hidden="1">{"'előző év december'!$A$2:$CP$214"}</definedName>
    <definedName name="_________cp1" localSheetId="29" hidden="1">{"'előző év december'!$A$2:$CP$214"}</definedName>
    <definedName name="_________cp1" localSheetId="4"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30"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31" hidden="1">{"'előző év december'!$A$2:$CP$214"}</definedName>
    <definedName name="_________cp1" localSheetId="32" hidden="1">{"'előző év december'!$A$2:$CP$214"}</definedName>
    <definedName name="_________cp1" localSheetId="37" hidden="1">{"'előző év december'!$A$2:$CP$214"}</definedName>
    <definedName name="_________cp1" localSheetId="38"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2" hidden="1">{"'előző év december'!$A$2:$CP$214"}</definedName>
    <definedName name="_________cp10" localSheetId="21" hidden="1">{"'előző év december'!$A$2:$CP$214"}</definedName>
    <definedName name="_________cp10" localSheetId="22" hidden="1">{"'előző év december'!$A$2:$CP$214"}</definedName>
    <definedName name="_________cp10" localSheetId="29" hidden="1">{"'előző év december'!$A$2:$CP$214"}</definedName>
    <definedName name="_________cp10" localSheetId="4"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30"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31" hidden="1">{"'előző év december'!$A$2:$CP$214"}</definedName>
    <definedName name="_________cp10" localSheetId="32" hidden="1">{"'előző év december'!$A$2:$CP$214"}</definedName>
    <definedName name="_________cp10" localSheetId="37" hidden="1">{"'előző év december'!$A$2:$CP$214"}</definedName>
    <definedName name="_________cp10" localSheetId="38"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2" hidden="1">{"'előző év december'!$A$2:$CP$214"}</definedName>
    <definedName name="_________cp11" localSheetId="21" hidden="1">{"'előző év december'!$A$2:$CP$214"}</definedName>
    <definedName name="_________cp11" localSheetId="22" hidden="1">{"'előző év december'!$A$2:$CP$214"}</definedName>
    <definedName name="_________cp11" localSheetId="29" hidden="1">{"'előző év december'!$A$2:$CP$214"}</definedName>
    <definedName name="_________cp11" localSheetId="4"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30"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31" hidden="1">{"'előző év december'!$A$2:$CP$214"}</definedName>
    <definedName name="_________cp11" localSheetId="32" hidden="1">{"'előző év december'!$A$2:$CP$214"}</definedName>
    <definedName name="_________cp11" localSheetId="37" hidden="1">{"'előző év december'!$A$2:$CP$214"}</definedName>
    <definedName name="_________cp11" localSheetId="38"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2" hidden="1">{"'előző év december'!$A$2:$CP$214"}</definedName>
    <definedName name="_________cp2" localSheetId="21" hidden="1">{"'előző év december'!$A$2:$CP$214"}</definedName>
    <definedName name="_________cp2" localSheetId="22" hidden="1">{"'előző év december'!$A$2:$CP$214"}</definedName>
    <definedName name="_________cp2" localSheetId="29" hidden="1">{"'előző év december'!$A$2:$CP$214"}</definedName>
    <definedName name="_________cp2" localSheetId="4"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30"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31" hidden="1">{"'előző év december'!$A$2:$CP$214"}</definedName>
    <definedName name="_________cp2" localSheetId="32" hidden="1">{"'előző év december'!$A$2:$CP$214"}</definedName>
    <definedName name="_________cp2" localSheetId="37" hidden="1">{"'előző év december'!$A$2:$CP$214"}</definedName>
    <definedName name="_________cp2" localSheetId="38"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2" hidden="1">{"'előző év december'!$A$2:$CP$214"}</definedName>
    <definedName name="_________cp3" localSheetId="21" hidden="1">{"'előző év december'!$A$2:$CP$214"}</definedName>
    <definedName name="_________cp3" localSheetId="22" hidden="1">{"'előző év december'!$A$2:$CP$214"}</definedName>
    <definedName name="_________cp3" localSheetId="29" hidden="1">{"'előző év december'!$A$2:$CP$214"}</definedName>
    <definedName name="_________cp3" localSheetId="4"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30"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31" hidden="1">{"'előző év december'!$A$2:$CP$214"}</definedName>
    <definedName name="_________cp3" localSheetId="32" hidden="1">{"'előző év december'!$A$2:$CP$214"}</definedName>
    <definedName name="_________cp3" localSheetId="37" hidden="1">{"'előző év december'!$A$2:$CP$214"}</definedName>
    <definedName name="_________cp3" localSheetId="38"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2" hidden="1">{"'előző év december'!$A$2:$CP$214"}</definedName>
    <definedName name="_________cp4" localSheetId="21" hidden="1">{"'előző év december'!$A$2:$CP$214"}</definedName>
    <definedName name="_________cp4" localSheetId="22" hidden="1">{"'előző év december'!$A$2:$CP$214"}</definedName>
    <definedName name="_________cp4" localSheetId="29" hidden="1">{"'előző év december'!$A$2:$CP$214"}</definedName>
    <definedName name="_________cp4" localSheetId="4"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30"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31" hidden="1">{"'előző év december'!$A$2:$CP$214"}</definedName>
    <definedName name="_________cp4" localSheetId="32" hidden="1">{"'előző év december'!$A$2:$CP$214"}</definedName>
    <definedName name="_________cp4" localSheetId="37" hidden="1">{"'előző év december'!$A$2:$CP$214"}</definedName>
    <definedName name="_________cp4" localSheetId="38"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2" hidden="1">{"'előző év december'!$A$2:$CP$214"}</definedName>
    <definedName name="_________cp5" localSheetId="21" hidden="1">{"'előző év december'!$A$2:$CP$214"}</definedName>
    <definedName name="_________cp5" localSheetId="22" hidden="1">{"'előző év december'!$A$2:$CP$214"}</definedName>
    <definedName name="_________cp5" localSheetId="29" hidden="1">{"'előző év december'!$A$2:$CP$214"}</definedName>
    <definedName name="_________cp5" localSheetId="4"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30"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31" hidden="1">{"'előző év december'!$A$2:$CP$214"}</definedName>
    <definedName name="_________cp5" localSheetId="32" hidden="1">{"'előző év december'!$A$2:$CP$214"}</definedName>
    <definedName name="_________cp5" localSheetId="37" hidden="1">{"'előző év december'!$A$2:$CP$214"}</definedName>
    <definedName name="_________cp5" localSheetId="38"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2" hidden="1">{"'előző év december'!$A$2:$CP$214"}</definedName>
    <definedName name="_________cp6" localSheetId="21" hidden="1">{"'előző év december'!$A$2:$CP$214"}</definedName>
    <definedName name="_________cp6" localSheetId="22" hidden="1">{"'előző év december'!$A$2:$CP$214"}</definedName>
    <definedName name="_________cp6" localSheetId="29" hidden="1">{"'előző év december'!$A$2:$CP$214"}</definedName>
    <definedName name="_________cp6" localSheetId="4"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30"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31" hidden="1">{"'előző év december'!$A$2:$CP$214"}</definedName>
    <definedName name="_________cp6" localSheetId="32" hidden="1">{"'előző év december'!$A$2:$CP$214"}</definedName>
    <definedName name="_________cp6" localSheetId="37" hidden="1">{"'előző év december'!$A$2:$CP$214"}</definedName>
    <definedName name="_________cp6" localSheetId="38"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2" hidden="1">{"'előző év december'!$A$2:$CP$214"}</definedName>
    <definedName name="_________cp7" localSheetId="21" hidden="1">{"'előző év december'!$A$2:$CP$214"}</definedName>
    <definedName name="_________cp7" localSheetId="22" hidden="1">{"'előző év december'!$A$2:$CP$214"}</definedName>
    <definedName name="_________cp7" localSheetId="29" hidden="1">{"'előző év december'!$A$2:$CP$214"}</definedName>
    <definedName name="_________cp7" localSheetId="4"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30"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31" hidden="1">{"'előző év december'!$A$2:$CP$214"}</definedName>
    <definedName name="_________cp7" localSheetId="32" hidden="1">{"'előző év december'!$A$2:$CP$214"}</definedName>
    <definedName name="_________cp7" localSheetId="37" hidden="1">{"'előző év december'!$A$2:$CP$214"}</definedName>
    <definedName name="_________cp7" localSheetId="38"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2" hidden="1">{"'előző év december'!$A$2:$CP$214"}</definedName>
    <definedName name="_________cp8" localSheetId="21" hidden="1">{"'előző év december'!$A$2:$CP$214"}</definedName>
    <definedName name="_________cp8" localSheetId="22" hidden="1">{"'előző év december'!$A$2:$CP$214"}</definedName>
    <definedName name="_________cp8" localSheetId="29" hidden="1">{"'előző év december'!$A$2:$CP$214"}</definedName>
    <definedName name="_________cp8" localSheetId="4"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30"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31" hidden="1">{"'előző év december'!$A$2:$CP$214"}</definedName>
    <definedName name="_________cp8" localSheetId="32" hidden="1">{"'előző év december'!$A$2:$CP$214"}</definedName>
    <definedName name="_________cp8" localSheetId="37" hidden="1">{"'előző év december'!$A$2:$CP$214"}</definedName>
    <definedName name="_________cp8" localSheetId="38"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2" hidden="1">{"'előző év december'!$A$2:$CP$214"}</definedName>
    <definedName name="_________cp9" localSheetId="21" hidden="1">{"'előző év december'!$A$2:$CP$214"}</definedName>
    <definedName name="_________cp9" localSheetId="22" hidden="1">{"'előző év december'!$A$2:$CP$214"}</definedName>
    <definedName name="_________cp9" localSheetId="29" hidden="1">{"'előző év december'!$A$2:$CP$214"}</definedName>
    <definedName name="_________cp9" localSheetId="4"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30"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31" hidden="1">{"'előző év december'!$A$2:$CP$214"}</definedName>
    <definedName name="_________cp9" localSheetId="32" hidden="1">{"'előző év december'!$A$2:$CP$214"}</definedName>
    <definedName name="_________cp9" localSheetId="37" hidden="1">{"'előző év december'!$A$2:$CP$214"}</definedName>
    <definedName name="_________cp9" localSheetId="38"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2" hidden="1">{"'előző év december'!$A$2:$CP$214"}</definedName>
    <definedName name="_________cpr2" localSheetId="21" hidden="1">{"'előző év december'!$A$2:$CP$214"}</definedName>
    <definedName name="_________cpr2" localSheetId="22" hidden="1">{"'előző év december'!$A$2:$CP$214"}</definedName>
    <definedName name="_________cpr2" localSheetId="29" hidden="1">{"'előző év december'!$A$2:$CP$214"}</definedName>
    <definedName name="_________cpr2" localSheetId="4"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30"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31" hidden="1">{"'előző év december'!$A$2:$CP$214"}</definedName>
    <definedName name="_________cpr2" localSheetId="32" hidden="1">{"'előző év december'!$A$2:$CP$214"}</definedName>
    <definedName name="_________cpr2" localSheetId="37" hidden="1">{"'előző év december'!$A$2:$CP$214"}</definedName>
    <definedName name="_________cpr2" localSheetId="38"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2" hidden="1">{"'előző év december'!$A$2:$CP$214"}</definedName>
    <definedName name="_________cpr3" localSheetId="21" hidden="1">{"'előző év december'!$A$2:$CP$214"}</definedName>
    <definedName name="_________cpr3" localSheetId="22" hidden="1">{"'előző év december'!$A$2:$CP$214"}</definedName>
    <definedName name="_________cpr3" localSheetId="29" hidden="1">{"'előző év december'!$A$2:$CP$214"}</definedName>
    <definedName name="_________cpr3" localSheetId="4"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30"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31" hidden="1">{"'előző év december'!$A$2:$CP$214"}</definedName>
    <definedName name="_________cpr3" localSheetId="32" hidden="1">{"'előző év december'!$A$2:$CP$214"}</definedName>
    <definedName name="_________cpr3" localSheetId="37" hidden="1">{"'előző év december'!$A$2:$CP$214"}</definedName>
    <definedName name="_________cpr3" localSheetId="38"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2" hidden="1">{"'előző év december'!$A$2:$CP$214"}</definedName>
    <definedName name="_________cpr4" localSheetId="21" hidden="1">{"'előző év december'!$A$2:$CP$214"}</definedName>
    <definedName name="_________cpr4" localSheetId="22" hidden="1">{"'előző év december'!$A$2:$CP$214"}</definedName>
    <definedName name="_________cpr4" localSheetId="29" hidden="1">{"'előző év december'!$A$2:$CP$214"}</definedName>
    <definedName name="_________cpr4" localSheetId="4"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30"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31" hidden="1">{"'előző év december'!$A$2:$CP$214"}</definedName>
    <definedName name="_________cpr4" localSheetId="32" hidden="1">{"'előző év december'!$A$2:$CP$214"}</definedName>
    <definedName name="_________cpr4" localSheetId="37" hidden="1">{"'előző év december'!$A$2:$CP$214"}</definedName>
    <definedName name="_________cpr4" localSheetId="38" hidden="1">{"'előző év december'!$A$2:$CP$214"}</definedName>
    <definedName name="_________cpr4" localSheetId="0" hidden="1">{"'előző év december'!$A$2:$CP$214"}</definedName>
    <definedName name="_________cpr4" hidden="1">{"'előző év december'!$A$2:$CP$214"}</definedName>
    <definedName name="________cp1" localSheetId="1"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2" hidden="1">{"'előző év december'!$A$2:$CP$214"}</definedName>
    <definedName name="________cp1" localSheetId="21" hidden="1">{"'előző év december'!$A$2:$CP$214"}</definedName>
    <definedName name="________cp1" localSheetId="22" hidden="1">{"'előző év december'!$A$2:$CP$214"}</definedName>
    <definedName name="________cp1" localSheetId="29" hidden="1">{"'előző év december'!$A$2:$CP$214"}</definedName>
    <definedName name="________cp1" localSheetId="4"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30"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31" hidden="1">{"'előző év december'!$A$2:$CP$214"}</definedName>
    <definedName name="________cp1" localSheetId="32" hidden="1">{"'előző év december'!$A$2:$CP$214"}</definedName>
    <definedName name="________cp1" localSheetId="37" hidden="1">{"'előző év december'!$A$2:$CP$214"}</definedName>
    <definedName name="________cp1" localSheetId="38"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2" hidden="1">{"'előző év december'!$A$2:$CP$214"}</definedName>
    <definedName name="________cp10" localSheetId="21" hidden="1">{"'előző év december'!$A$2:$CP$214"}</definedName>
    <definedName name="________cp10" localSheetId="22" hidden="1">{"'előző év december'!$A$2:$CP$214"}</definedName>
    <definedName name="________cp10" localSheetId="29" hidden="1">{"'előző év december'!$A$2:$CP$214"}</definedName>
    <definedName name="________cp10" localSheetId="4"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30"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31" hidden="1">{"'előző év december'!$A$2:$CP$214"}</definedName>
    <definedName name="________cp10" localSheetId="32" hidden="1">{"'előző év december'!$A$2:$CP$214"}</definedName>
    <definedName name="________cp10" localSheetId="37" hidden="1">{"'előző év december'!$A$2:$CP$214"}</definedName>
    <definedName name="________cp10" localSheetId="38"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2" hidden="1">{"'előző év december'!$A$2:$CP$214"}</definedName>
    <definedName name="________cp11" localSheetId="21" hidden="1">{"'előző év december'!$A$2:$CP$214"}</definedName>
    <definedName name="________cp11" localSheetId="22" hidden="1">{"'előző év december'!$A$2:$CP$214"}</definedName>
    <definedName name="________cp11" localSheetId="29" hidden="1">{"'előző év december'!$A$2:$CP$214"}</definedName>
    <definedName name="________cp11" localSheetId="4"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30"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31" hidden="1">{"'előző év december'!$A$2:$CP$214"}</definedName>
    <definedName name="________cp11" localSheetId="32" hidden="1">{"'előző év december'!$A$2:$CP$214"}</definedName>
    <definedName name="________cp11" localSheetId="37" hidden="1">{"'előző év december'!$A$2:$CP$214"}</definedName>
    <definedName name="________cp11" localSheetId="38"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2" hidden="1">{"'előző év december'!$A$2:$CP$214"}</definedName>
    <definedName name="________cp2" localSheetId="21" hidden="1">{"'előző év december'!$A$2:$CP$214"}</definedName>
    <definedName name="________cp2" localSheetId="22" hidden="1">{"'előző év december'!$A$2:$CP$214"}</definedName>
    <definedName name="________cp2" localSheetId="29" hidden="1">{"'előző év december'!$A$2:$CP$214"}</definedName>
    <definedName name="________cp2" localSheetId="4"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30"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31" hidden="1">{"'előző év december'!$A$2:$CP$214"}</definedName>
    <definedName name="________cp2" localSheetId="32" hidden="1">{"'előző év december'!$A$2:$CP$214"}</definedName>
    <definedName name="________cp2" localSheetId="37" hidden="1">{"'előző év december'!$A$2:$CP$214"}</definedName>
    <definedName name="________cp2" localSheetId="38"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2" hidden="1">{"'előző év december'!$A$2:$CP$214"}</definedName>
    <definedName name="________cp3" localSheetId="21" hidden="1">{"'előző év december'!$A$2:$CP$214"}</definedName>
    <definedName name="________cp3" localSheetId="22" hidden="1">{"'előző év december'!$A$2:$CP$214"}</definedName>
    <definedName name="________cp3" localSheetId="29" hidden="1">{"'előző év december'!$A$2:$CP$214"}</definedName>
    <definedName name="________cp3" localSheetId="4"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30"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31" hidden="1">{"'előző év december'!$A$2:$CP$214"}</definedName>
    <definedName name="________cp3" localSheetId="32" hidden="1">{"'előző év december'!$A$2:$CP$214"}</definedName>
    <definedName name="________cp3" localSheetId="37" hidden="1">{"'előző év december'!$A$2:$CP$214"}</definedName>
    <definedName name="________cp3" localSheetId="38"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2" hidden="1">{"'előző év december'!$A$2:$CP$214"}</definedName>
    <definedName name="________cp4" localSheetId="21" hidden="1">{"'előző év december'!$A$2:$CP$214"}</definedName>
    <definedName name="________cp4" localSheetId="22" hidden="1">{"'előző év december'!$A$2:$CP$214"}</definedName>
    <definedName name="________cp4" localSheetId="29" hidden="1">{"'előző év december'!$A$2:$CP$214"}</definedName>
    <definedName name="________cp4" localSheetId="4"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30"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31" hidden="1">{"'előző év december'!$A$2:$CP$214"}</definedName>
    <definedName name="________cp4" localSheetId="32" hidden="1">{"'előző év december'!$A$2:$CP$214"}</definedName>
    <definedName name="________cp4" localSheetId="37" hidden="1">{"'előző év december'!$A$2:$CP$214"}</definedName>
    <definedName name="________cp4" localSheetId="38"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2" hidden="1">{"'előző év december'!$A$2:$CP$214"}</definedName>
    <definedName name="________cp5" localSheetId="21" hidden="1">{"'előző év december'!$A$2:$CP$214"}</definedName>
    <definedName name="________cp5" localSheetId="22" hidden="1">{"'előző év december'!$A$2:$CP$214"}</definedName>
    <definedName name="________cp5" localSheetId="29" hidden="1">{"'előző év december'!$A$2:$CP$214"}</definedName>
    <definedName name="________cp5" localSheetId="4"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30"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31" hidden="1">{"'előző év december'!$A$2:$CP$214"}</definedName>
    <definedName name="________cp5" localSheetId="32" hidden="1">{"'előző év december'!$A$2:$CP$214"}</definedName>
    <definedName name="________cp5" localSheetId="37" hidden="1">{"'előző év december'!$A$2:$CP$214"}</definedName>
    <definedName name="________cp5" localSheetId="38"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2" hidden="1">{"'előző év december'!$A$2:$CP$214"}</definedName>
    <definedName name="________cp6" localSheetId="21" hidden="1">{"'előző év december'!$A$2:$CP$214"}</definedName>
    <definedName name="________cp6" localSheetId="22" hidden="1">{"'előző év december'!$A$2:$CP$214"}</definedName>
    <definedName name="________cp6" localSheetId="29" hidden="1">{"'előző év december'!$A$2:$CP$214"}</definedName>
    <definedName name="________cp6" localSheetId="4"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30"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31" hidden="1">{"'előző év december'!$A$2:$CP$214"}</definedName>
    <definedName name="________cp6" localSheetId="32" hidden="1">{"'előző év december'!$A$2:$CP$214"}</definedName>
    <definedName name="________cp6" localSheetId="37" hidden="1">{"'előző év december'!$A$2:$CP$214"}</definedName>
    <definedName name="________cp6" localSheetId="38"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2" hidden="1">{"'előző év december'!$A$2:$CP$214"}</definedName>
    <definedName name="________cp7" localSheetId="21" hidden="1">{"'előző év december'!$A$2:$CP$214"}</definedName>
    <definedName name="________cp7" localSheetId="22" hidden="1">{"'előző év december'!$A$2:$CP$214"}</definedName>
    <definedName name="________cp7" localSheetId="29" hidden="1">{"'előző év december'!$A$2:$CP$214"}</definedName>
    <definedName name="________cp7" localSheetId="4"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30"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31" hidden="1">{"'előző év december'!$A$2:$CP$214"}</definedName>
    <definedName name="________cp7" localSheetId="32" hidden="1">{"'előző év december'!$A$2:$CP$214"}</definedName>
    <definedName name="________cp7" localSheetId="37" hidden="1">{"'előző év december'!$A$2:$CP$214"}</definedName>
    <definedName name="________cp7" localSheetId="38"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2" hidden="1">{"'előző év december'!$A$2:$CP$214"}</definedName>
    <definedName name="________cp8" localSheetId="21" hidden="1">{"'előző év december'!$A$2:$CP$214"}</definedName>
    <definedName name="________cp8" localSheetId="22" hidden="1">{"'előző év december'!$A$2:$CP$214"}</definedName>
    <definedName name="________cp8" localSheetId="29" hidden="1">{"'előző év december'!$A$2:$CP$214"}</definedName>
    <definedName name="________cp8" localSheetId="4"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30"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31" hidden="1">{"'előző év december'!$A$2:$CP$214"}</definedName>
    <definedName name="________cp8" localSheetId="32" hidden="1">{"'előző év december'!$A$2:$CP$214"}</definedName>
    <definedName name="________cp8" localSheetId="37" hidden="1">{"'előző év december'!$A$2:$CP$214"}</definedName>
    <definedName name="________cp8" localSheetId="38"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2" hidden="1">{"'előző év december'!$A$2:$CP$214"}</definedName>
    <definedName name="________cp9" localSheetId="21" hidden="1">{"'előző év december'!$A$2:$CP$214"}</definedName>
    <definedName name="________cp9" localSheetId="22" hidden="1">{"'előző év december'!$A$2:$CP$214"}</definedName>
    <definedName name="________cp9" localSheetId="29" hidden="1">{"'előző év december'!$A$2:$CP$214"}</definedName>
    <definedName name="________cp9" localSheetId="4"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30"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31" hidden="1">{"'előző év december'!$A$2:$CP$214"}</definedName>
    <definedName name="________cp9" localSheetId="32" hidden="1">{"'előző év december'!$A$2:$CP$214"}</definedName>
    <definedName name="________cp9" localSheetId="37" hidden="1">{"'előző év december'!$A$2:$CP$214"}</definedName>
    <definedName name="________cp9" localSheetId="38"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2" hidden="1">{"'előző év december'!$A$2:$CP$214"}</definedName>
    <definedName name="________cpr2" localSheetId="21" hidden="1">{"'előző év december'!$A$2:$CP$214"}</definedName>
    <definedName name="________cpr2" localSheetId="22" hidden="1">{"'előző év december'!$A$2:$CP$214"}</definedName>
    <definedName name="________cpr2" localSheetId="29" hidden="1">{"'előző év december'!$A$2:$CP$214"}</definedName>
    <definedName name="________cpr2" localSheetId="4"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30"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31" hidden="1">{"'előző év december'!$A$2:$CP$214"}</definedName>
    <definedName name="________cpr2" localSheetId="32" hidden="1">{"'előző év december'!$A$2:$CP$214"}</definedName>
    <definedName name="________cpr2" localSheetId="37" hidden="1">{"'előző év december'!$A$2:$CP$214"}</definedName>
    <definedName name="________cpr2" localSheetId="38"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2" hidden="1">{"'előző év december'!$A$2:$CP$214"}</definedName>
    <definedName name="________cpr3" localSheetId="21" hidden="1">{"'előző év december'!$A$2:$CP$214"}</definedName>
    <definedName name="________cpr3" localSheetId="22" hidden="1">{"'előző év december'!$A$2:$CP$214"}</definedName>
    <definedName name="________cpr3" localSheetId="29" hidden="1">{"'előző év december'!$A$2:$CP$214"}</definedName>
    <definedName name="________cpr3" localSheetId="4"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30"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31" hidden="1">{"'előző év december'!$A$2:$CP$214"}</definedName>
    <definedName name="________cpr3" localSheetId="32" hidden="1">{"'előző év december'!$A$2:$CP$214"}</definedName>
    <definedName name="________cpr3" localSheetId="37" hidden="1">{"'előző év december'!$A$2:$CP$214"}</definedName>
    <definedName name="________cpr3" localSheetId="38"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2" hidden="1">{"'előző év december'!$A$2:$CP$214"}</definedName>
    <definedName name="________cpr4" localSheetId="21" hidden="1">{"'előző év december'!$A$2:$CP$214"}</definedName>
    <definedName name="________cpr4" localSheetId="22" hidden="1">{"'előző év december'!$A$2:$CP$214"}</definedName>
    <definedName name="________cpr4" localSheetId="29" hidden="1">{"'előző év december'!$A$2:$CP$214"}</definedName>
    <definedName name="________cpr4" localSheetId="4"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30"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31" hidden="1">{"'előző év december'!$A$2:$CP$214"}</definedName>
    <definedName name="________cpr4" localSheetId="32" hidden="1">{"'előző év december'!$A$2:$CP$214"}</definedName>
    <definedName name="________cpr4" localSheetId="37" hidden="1">{"'előző év december'!$A$2:$CP$214"}</definedName>
    <definedName name="________cpr4" localSheetId="38" hidden="1">{"'előző év december'!$A$2:$CP$214"}</definedName>
    <definedName name="________cpr4" localSheetId="0" hidden="1">{"'előző év december'!$A$2:$CP$214"}</definedName>
    <definedName name="________cpr4" hidden="1">{"'előző év december'!$A$2:$CP$214"}</definedName>
    <definedName name="_______cp1" localSheetId="1"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2" hidden="1">{"'előző év december'!$A$2:$CP$214"}</definedName>
    <definedName name="_______cp1" localSheetId="21" hidden="1">{"'előző év december'!$A$2:$CP$214"}</definedName>
    <definedName name="_______cp1" localSheetId="22" hidden="1">{"'előző év december'!$A$2:$CP$214"}</definedName>
    <definedName name="_______cp1" localSheetId="29" hidden="1">{"'előző év december'!$A$2:$CP$214"}</definedName>
    <definedName name="_______cp1" localSheetId="4"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30"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31" hidden="1">{"'előző év december'!$A$2:$CP$214"}</definedName>
    <definedName name="_______cp1" localSheetId="32" hidden="1">{"'előző év december'!$A$2:$CP$214"}</definedName>
    <definedName name="_______cp1" localSheetId="37" hidden="1">{"'előző év december'!$A$2:$CP$214"}</definedName>
    <definedName name="_______cp1" localSheetId="38"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2" hidden="1">{"'előző év december'!$A$2:$CP$214"}</definedName>
    <definedName name="_______cp10" localSheetId="21" hidden="1">{"'előző év december'!$A$2:$CP$214"}</definedName>
    <definedName name="_______cp10" localSheetId="22" hidden="1">{"'előző év december'!$A$2:$CP$214"}</definedName>
    <definedName name="_______cp10" localSheetId="29" hidden="1">{"'előző év december'!$A$2:$CP$214"}</definedName>
    <definedName name="_______cp10" localSheetId="4"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30"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31" hidden="1">{"'előző év december'!$A$2:$CP$214"}</definedName>
    <definedName name="_______cp10" localSheetId="32" hidden="1">{"'előző év december'!$A$2:$CP$214"}</definedName>
    <definedName name="_______cp10" localSheetId="37" hidden="1">{"'előző év december'!$A$2:$CP$214"}</definedName>
    <definedName name="_______cp10" localSheetId="38"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2" hidden="1">{"'előző év december'!$A$2:$CP$214"}</definedName>
    <definedName name="_______cp11" localSheetId="21" hidden="1">{"'előző év december'!$A$2:$CP$214"}</definedName>
    <definedName name="_______cp11" localSheetId="22" hidden="1">{"'előző év december'!$A$2:$CP$214"}</definedName>
    <definedName name="_______cp11" localSheetId="29" hidden="1">{"'előző év december'!$A$2:$CP$214"}</definedName>
    <definedName name="_______cp11" localSheetId="4"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30"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31" hidden="1">{"'előző év december'!$A$2:$CP$214"}</definedName>
    <definedName name="_______cp11" localSheetId="32" hidden="1">{"'előző év december'!$A$2:$CP$214"}</definedName>
    <definedName name="_______cp11" localSheetId="37" hidden="1">{"'előző év december'!$A$2:$CP$214"}</definedName>
    <definedName name="_______cp11" localSheetId="38"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2" hidden="1">{"'előző év december'!$A$2:$CP$214"}</definedName>
    <definedName name="_______cp2" localSheetId="21" hidden="1">{"'előző év december'!$A$2:$CP$214"}</definedName>
    <definedName name="_______cp2" localSheetId="22" hidden="1">{"'előző év december'!$A$2:$CP$214"}</definedName>
    <definedName name="_______cp2" localSheetId="29" hidden="1">{"'előző év december'!$A$2:$CP$214"}</definedName>
    <definedName name="_______cp2" localSheetId="4"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30"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31" hidden="1">{"'előző év december'!$A$2:$CP$214"}</definedName>
    <definedName name="_______cp2" localSheetId="32" hidden="1">{"'előző év december'!$A$2:$CP$214"}</definedName>
    <definedName name="_______cp2" localSheetId="37" hidden="1">{"'előző év december'!$A$2:$CP$214"}</definedName>
    <definedName name="_______cp2" localSheetId="38"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2" hidden="1">{"'előző év december'!$A$2:$CP$214"}</definedName>
    <definedName name="_______cp3" localSheetId="21" hidden="1">{"'előző év december'!$A$2:$CP$214"}</definedName>
    <definedName name="_______cp3" localSheetId="22" hidden="1">{"'előző év december'!$A$2:$CP$214"}</definedName>
    <definedName name="_______cp3" localSheetId="29" hidden="1">{"'előző év december'!$A$2:$CP$214"}</definedName>
    <definedName name="_______cp3" localSheetId="4"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30"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31" hidden="1">{"'előző év december'!$A$2:$CP$214"}</definedName>
    <definedName name="_______cp3" localSheetId="32" hidden="1">{"'előző év december'!$A$2:$CP$214"}</definedName>
    <definedName name="_______cp3" localSheetId="37" hidden="1">{"'előző év december'!$A$2:$CP$214"}</definedName>
    <definedName name="_______cp3" localSheetId="38"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2" hidden="1">{"'előző év december'!$A$2:$CP$214"}</definedName>
    <definedName name="_______cp4" localSheetId="21" hidden="1">{"'előző év december'!$A$2:$CP$214"}</definedName>
    <definedName name="_______cp4" localSheetId="22" hidden="1">{"'előző év december'!$A$2:$CP$214"}</definedName>
    <definedName name="_______cp4" localSheetId="29" hidden="1">{"'előző év december'!$A$2:$CP$214"}</definedName>
    <definedName name="_______cp4" localSheetId="4"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30"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31" hidden="1">{"'előző év december'!$A$2:$CP$214"}</definedName>
    <definedName name="_______cp4" localSheetId="32" hidden="1">{"'előző év december'!$A$2:$CP$214"}</definedName>
    <definedName name="_______cp4" localSheetId="37" hidden="1">{"'előző év december'!$A$2:$CP$214"}</definedName>
    <definedName name="_______cp4" localSheetId="38"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2" hidden="1">{"'előző év december'!$A$2:$CP$214"}</definedName>
    <definedName name="_______cp5" localSheetId="21" hidden="1">{"'előző év december'!$A$2:$CP$214"}</definedName>
    <definedName name="_______cp5" localSheetId="22" hidden="1">{"'előző év december'!$A$2:$CP$214"}</definedName>
    <definedName name="_______cp5" localSheetId="29" hidden="1">{"'előző év december'!$A$2:$CP$214"}</definedName>
    <definedName name="_______cp5" localSheetId="4"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30"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31" hidden="1">{"'előző év december'!$A$2:$CP$214"}</definedName>
    <definedName name="_______cp5" localSheetId="32" hidden="1">{"'előző év december'!$A$2:$CP$214"}</definedName>
    <definedName name="_______cp5" localSheetId="37" hidden="1">{"'előző év december'!$A$2:$CP$214"}</definedName>
    <definedName name="_______cp5" localSheetId="38"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2" hidden="1">{"'előző év december'!$A$2:$CP$214"}</definedName>
    <definedName name="_______cp6" localSheetId="21" hidden="1">{"'előző év december'!$A$2:$CP$214"}</definedName>
    <definedName name="_______cp6" localSheetId="22" hidden="1">{"'előző év december'!$A$2:$CP$214"}</definedName>
    <definedName name="_______cp6" localSheetId="29" hidden="1">{"'előző év december'!$A$2:$CP$214"}</definedName>
    <definedName name="_______cp6" localSheetId="4"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30"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31" hidden="1">{"'előző év december'!$A$2:$CP$214"}</definedName>
    <definedName name="_______cp6" localSheetId="32" hidden="1">{"'előző év december'!$A$2:$CP$214"}</definedName>
    <definedName name="_______cp6" localSheetId="37" hidden="1">{"'előző év december'!$A$2:$CP$214"}</definedName>
    <definedName name="_______cp6" localSheetId="38"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2" hidden="1">{"'előző év december'!$A$2:$CP$214"}</definedName>
    <definedName name="_______cp7" localSheetId="21" hidden="1">{"'előző év december'!$A$2:$CP$214"}</definedName>
    <definedName name="_______cp7" localSheetId="22" hidden="1">{"'előző év december'!$A$2:$CP$214"}</definedName>
    <definedName name="_______cp7" localSheetId="29" hidden="1">{"'előző év december'!$A$2:$CP$214"}</definedName>
    <definedName name="_______cp7" localSheetId="4"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30"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31" hidden="1">{"'előző év december'!$A$2:$CP$214"}</definedName>
    <definedName name="_______cp7" localSheetId="32" hidden="1">{"'előző év december'!$A$2:$CP$214"}</definedName>
    <definedName name="_______cp7" localSheetId="37" hidden="1">{"'előző év december'!$A$2:$CP$214"}</definedName>
    <definedName name="_______cp7" localSheetId="38"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2" hidden="1">{"'előző év december'!$A$2:$CP$214"}</definedName>
    <definedName name="_______cp8" localSheetId="21" hidden="1">{"'előző év december'!$A$2:$CP$214"}</definedName>
    <definedName name="_______cp8" localSheetId="22" hidden="1">{"'előző év december'!$A$2:$CP$214"}</definedName>
    <definedName name="_______cp8" localSheetId="29" hidden="1">{"'előző év december'!$A$2:$CP$214"}</definedName>
    <definedName name="_______cp8" localSheetId="4"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30"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31" hidden="1">{"'előző év december'!$A$2:$CP$214"}</definedName>
    <definedName name="_______cp8" localSheetId="32" hidden="1">{"'előző év december'!$A$2:$CP$214"}</definedName>
    <definedName name="_______cp8" localSheetId="37" hidden="1">{"'előző év december'!$A$2:$CP$214"}</definedName>
    <definedName name="_______cp8" localSheetId="38"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2" hidden="1">{"'előző év december'!$A$2:$CP$214"}</definedName>
    <definedName name="_______cp9" localSheetId="21" hidden="1">{"'előző év december'!$A$2:$CP$214"}</definedName>
    <definedName name="_______cp9" localSheetId="22" hidden="1">{"'előző év december'!$A$2:$CP$214"}</definedName>
    <definedName name="_______cp9" localSheetId="29" hidden="1">{"'előző év december'!$A$2:$CP$214"}</definedName>
    <definedName name="_______cp9" localSheetId="4"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30"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31" hidden="1">{"'előző év december'!$A$2:$CP$214"}</definedName>
    <definedName name="_______cp9" localSheetId="32" hidden="1">{"'előző év december'!$A$2:$CP$214"}</definedName>
    <definedName name="_______cp9" localSheetId="37" hidden="1">{"'előző év december'!$A$2:$CP$214"}</definedName>
    <definedName name="_______cp9" localSheetId="38"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2" hidden="1">{"'előző év december'!$A$2:$CP$214"}</definedName>
    <definedName name="_______cpr2" localSheetId="21" hidden="1">{"'előző év december'!$A$2:$CP$214"}</definedName>
    <definedName name="_______cpr2" localSheetId="22" hidden="1">{"'előző év december'!$A$2:$CP$214"}</definedName>
    <definedName name="_______cpr2" localSheetId="29" hidden="1">{"'előző év december'!$A$2:$CP$214"}</definedName>
    <definedName name="_______cpr2" localSheetId="4"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30"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31" hidden="1">{"'előző év december'!$A$2:$CP$214"}</definedName>
    <definedName name="_______cpr2" localSheetId="32" hidden="1">{"'előző év december'!$A$2:$CP$214"}</definedName>
    <definedName name="_______cpr2" localSheetId="37" hidden="1">{"'előző év december'!$A$2:$CP$214"}</definedName>
    <definedName name="_______cpr2" localSheetId="38"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2" hidden="1">{"'előző év december'!$A$2:$CP$214"}</definedName>
    <definedName name="_______cpr3" localSheetId="21" hidden="1">{"'előző év december'!$A$2:$CP$214"}</definedName>
    <definedName name="_______cpr3" localSheetId="22" hidden="1">{"'előző év december'!$A$2:$CP$214"}</definedName>
    <definedName name="_______cpr3" localSheetId="29" hidden="1">{"'előző év december'!$A$2:$CP$214"}</definedName>
    <definedName name="_______cpr3" localSheetId="4"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30"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31" hidden="1">{"'előző év december'!$A$2:$CP$214"}</definedName>
    <definedName name="_______cpr3" localSheetId="32" hidden="1">{"'előző év december'!$A$2:$CP$214"}</definedName>
    <definedName name="_______cpr3" localSheetId="37" hidden="1">{"'előző év december'!$A$2:$CP$214"}</definedName>
    <definedName name="_______cpr3" localSheetId="38"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2" hidden="1">{"'előző év december'!$A$2:$CP$214"}</definedName>
    <definedName name="_______cpr4" localSheetId="21" hidden="1">{"'előző év december'!$A$2:$CP$214"}</definedName>
    <definedName name="_______cpr4" localSheetId="22" hidden="1">{"'előző év december'!$A$2:$CP$214"}</definedName>
    <definedName name="_______cpr4" localSheetId="29" hidden="1">{"'előző év december'!$A$2:$CP$214"}</definedName>
    <definedName name="_______cpr4" localSheetId="4"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30"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31" hidden="1">{"'előző év december'!$A$2:$CP$214"}</definedName>
    <definedName name="_______cpr4" localSheetId="32" hidden="1">{"'előző év december'!$A$2:$CP$214"}</definedName>
    <definedName name="_______cpr4" localSheetId="37" hidden="1">{"'előző év december'!$A$2:$CP$214"}</definedName>
    <definedName name="_______cpr4" localSheetId="38" hidden="1">{"'előző év december'!$A$2:$CP$214"}</definedName>
    <definedName name="_______cpr4" localSheetId="0" hidden="1">{"'előző év december'!$A$2:$CP$214"}</definedName>
    <definedName name="_______cpr4" hidden="1">{"'előző év december'!$A$2:$CP$214"}</definedName>
    <definedName name="______cp1" localSheetId="1"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2" hidden="1">{"'előző év december'!$A$2:$CP$214"}</definedName>
    <definedName name="______cp1" localSheetId="21" hidden="1">{"'előző év december'!$A$2:$CP$214"}</definedName>
    <definedName name="______cp1" localSheetId="22" hidden="1">{"'előző év december'!$A$2:$CP$214"}</definedName>
    <definedName name="______cp1" localSheetId="29" hidden="1">{"'előző év december'!$A$2:$CP$214"}</definedName>
    <definedName name="______cp1" localSheetId="4"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30"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31" hidden="1">{"'előző év december'!$A$2:$CP$214"}</definedName>
    <definedName name="______cp1" localSheetId="32" hidden="1">{"'előző év december'!$A$2:$CP$214"}</definedName>
    <definedName name="______cp1" localSheetId="37" hidden="1">{"'előző év december'!$A$2:$CP$214"}</definedName>
    <definedName name="______cp1" localSheetId="38"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2" hidden="1">{"'előző év december'!$A$2:$CP$214"}</definedName>
    <definedName name="______cp10" localSheetId="21" hidden="1">{"'előző év december'!$A$2:$CP$214"}</definedName>
    <definedName name="______cp10" localSheetId="22" hidden="1">{"'előző év december'!$A$2:$CP$214"}</definedName>
    <definedName name="______cp10" localSheetId="29" hidden="1">{"'előző év december'!$A$2:$CP$214"}</definedName>
    <definedName name="______cp10" localSheetId="4"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30"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31" hidden="1">{"'előző év december'!$A$2:$CP$214"}</definedName>
    <definedName name="______cp10" localSheetId="32" hidden="1">{"'előző év december'!$A$2:$CP$214"}</definedName>
    <definedName name="______cp10" localSheetId="37" hidden="1">{"'előző év december'!$A$2:$CP$214"}</definedName>
    <definedName name="______cp10" localSheetId="38"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2" hidden="1">{"'előző év december'!$A$2:$CP$214"}</definedName>
    <definedName name="______cp11" localSheetId="21" hidden="1">{"'előző év december'!$A$2:$CP$214"}</definedName>
    <definedName name="______cp11" localSheetId="22" hidden="1">{"'előző év december'!$A$2:$CP$214"}</definedName>
    <definedName name="______cp11" localSheetId="29" hidden="1">{"'előző év december'!$A$2:$CP$214"}</definedName>
    <definedName name="______cp11" localSheetId="4"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30"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31" hidden="1">{"'előző év december'!$A$2:$CP$214"}</definedName>
    <definedName name="______cp11" localSheetId="32" hidden="1">{"'előző év december'!$A$2:$CP$214"}</definedName>
    <definedName name="______cp11" localSheetId="37" hidden="1">{"'előző év december'!$A$2:$CP$214"}</definedName>
    <definedName name="______cp11" localSheetId="38"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2" hidden="1">{"'előző év december'!$A$2:$CP$214"}</definedName>
    <definedName name="______cp2" localSheetId="21" hidden="1">{"'előző év december'!$A$2:$CP$214"}</definedName>
    <definedName name="______cp2" localSheetId="22" hidden="1">{"'előző év december'!$A$2:$CP$214"}</definedName>
    <definedName name="______cp2" localSheetId="29" hidden="1">{"'előző év december'!$A$2:$CP$214"}</definedName>
    <definedName name="______cp2" localSheetId="4"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30"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31" hidden="1">{"'előző év december'!$A$2:$CP$214"}</definedName>
    <definedName name="______cp2" localSheetId="32" hidden="1">{"'előző év december'!$A$2:$CP$214"}</definedName>
    <definedName name="______cp2" localSheetId="37" hidden="1">{"'előző év december'!$A$2:$CP$214"}</definedName>
    <definedName name="______cp2" localSheetId="38"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2" hidden="1">{"'előző év december'!$A$2:$CP$214"}</definedName>
    <definedName name="______cp3" localSheetId="21" hidden="1">{"'előző év december'!$A$2:$CP$214"}</definedName>
    <definedName name="______cp3" localSheetId="22" hidden="1">{"'előző év december'!$A$2:$CP$214"}</definedName>
    <definedName name="______cp3" localSheetId="29" hidden="1">{"'előző év december'!$A$2:$CP$214"}</definedName>
    <definedName name="______cp3" localSheetId="4"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30"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31" hidden="1">{"'előző év december'!$A$2:$CP$214"}</definedName>
    <definedName name="______cp3" localSheetId="32" hidden="1">{"'előző év december'!$A$2:$CP$214"}</definedName>
    <definedName name="______cp3" localSheetId="37" hidden="1">{"'előző év december'!$A$2:$CP$214"}</definedName>
    <definedName name="______cp3" localSheetId="38"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2" hidden="1">{"'előző év december'!$A$2:$CP$214"}</definedName>
    <definedName name="______cp4" localSheetId="21" hidden="1">{"'előző év december'!$A$2:$CP$214"}</definedName>
    <definedName name="______cp4" localSheetId="22" hidden="1">{"'előző év december'!$A$2:$CP$214"}</definedName>
    <definedName name="______cp4" localSheetId="29" hidden="1">{"'előző év december'!$A$2:$CP$214"}</definedName>
    <definedName name="______cp4" localSheetId="4"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30"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31" hidden="1">{"'előző év december'!$A$2:$CP$214"}</definedName>
    <definedName name="______cp4" localSheetId="32" hidden="1">{"'előző év december'!$A$2:$CP$214"}</definedName>
    <definedName name="______cp4" localSheetId="37" hidden="1">{"'előző év december'!$A$2:$CP$214"}</definedName>
    <definedName name="______cp4" localSheetId="38"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2" hidden="1">{"'előző év december'!$A$2:$CP$214"}</definedName>
    <definedName name="______cp5" localSheetId="21" hidden="1">{"'előző év december'!$A$2:$CP$214"}</definedName>
    <definedName name="______cp5" localSheetId="22" hidden="1">{"'előző év december'!$A$2:$CP$214"}</definedName>
    <definedName name="______cp5" localSheetId="29" hidden="1">{"'előző év december'!$A$2:$CP$214"}</definedName>
    <definedName name="______cp5" localSheetId="4"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30"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31" hidden="1">{"'előző év december'!$A$2:$CP$214"}</definedName>
    <definedName name="______cp5" localSheetId="32" hidden="1">{"'előző év december'!$A$2:$CP$214"}</definedName>
    <definedName name="______cp5" localSheetId="37" hidden="1">{"'előző év december'!$A$2:$CP$214"}</definedName>
    <definedName name="______cp5" localSheetId="38"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2" hidden="1">{"'előző év december'!$A$2:$CP$214"}</definedName>
    <definedName name="______cp6" localSheetId="21" hidden="1">{"'előző év december'!$A$2:$CP$214"}</definedName>
    <definedName name="______cp6" localSheetId="22" hidden="1">{"'előző év december'!$A$2:$CP$214"}</definedName>
    <definedName name="______cp6" localSheetId="29" hidden="1">{"'előző év december'!$A$2:$CP$214"}</definedName>
    <definedName name="______cp6" localSheetId="4"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30"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31" hidden="1">{"'előző év december'!$A$2:$CP$214"}</definedName>
    <definedName name="______cp6" localSheetId="32" hidden="1">{"'előző év december'!$A$2:$CP$214"}</definedName>
    <definedName name="______cp6" localSheetId="37" hidden="1">{"'előző év december'!$A$2:$CP$214"}</definedName>
    <definedName name="______cp6" localSheetId="38"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2" hidden="1">{"'előző év december'!$A$2:$CP$214"}</definedName>
    <definedName name="______cp7" localSheetId="21" hidden="1">{"'előző év december'!$A$2:$CP$214"}</definedName>
    <definedName name="______cp7" localSheetId="22" hidden="1">{"'előző év december'!$A$2:$CP$214"}</definedName>
    <definedName name="______cp7" localSheetId="29" hidden="1">{"'előző év december'!$A$2:$CP$214"}</definedName>
    <definedName name="______cp7" localSheetId="4"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30"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31" hidden="1">{"'előző év december'!$A$2:$CP$214"}</definedName>
    <definedName name="______cp7" localSheetId="32" hidden="1">{"'előző év december'!$A$2:$CP$214"}</definedName>
    <definedName name="______cp7" localSheetId="37" hidden="1">{"'előző év december'!$A$2:$CP$214"}</definedName>
    <definedName name="______cp7" localSheetId="38"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2" hidden="1">{"'előző év december'!$A$2:$CP$214"}</definedName>
    <definedName name="______cp8" localSheetId="21" hidden="1">{"'előző év december'!$A$2:$CP$214"}</definedName>
    <definedName name="______cp8" localSheetId="22" hidden="1">{"'előző év december'!$A$2:$CP$214"}</definedName>
    <definedName name="______cp8" localSheetId="29" hidden="1">{"'előző év december'!$A$2:$CP$214"}</definedName>
    <definedName name="______cp8" localSheetId="4"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30"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31" hidden="1">{"'előző év december'!$A$2:$CP$214"}</definedName>
    <definedName name="______cp8" localSheetId="32" hidden="1">{"'előző év december'!$A$2:$CP$214"}</definedName>
    <definedName name="______cp8" localSheetId="37" hidden="1">{"'előző év december'!$A$2:$CP$214"}</definedName>
    <definedName name="______cp8" localSheetId="38"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2" hidden="1">{"'előző év december'!$A$2:$CP$214"}</definedName>
    <definedName name="______cp9" localSheetId="21" hidden="1">{"'előző év december'!$A$2:$CP$214"}</definedName>
    <definedName name="______cp9" localSheetId="22" hidden="1">{"'előző év december'!$A$2:$CP$214"}</definedName>
    <definedName name="______cp9" localSheetId="29" hidden="1">{"'előző év december'!$A$2:$CP$214"}</definedName>
    <definedName name="______cp9" localSheetId="4"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30"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31" hidden="1">{"'előző év december'!$A$2:$CP$214"}</definedName>
    <definedName name="______cp9" localSheetId="32" hidden="1">{"'előző év december'!$A$2:$CP$214"}</definedName>
    <definedName name="______cp9" localSheetId="37" hidden="1">{"'előző év december'!$A$2:$CP$214"}</definedName>
    <definedName name="______cp9" localSheetId="38"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2" hidden="1">{"'előző év december'!$A$2:$CP$214"}</definedName>
    <definedName name="______cpr2" localSheetId="21" hidden="1">{"'előző év december'!$A$2:$CP$214"}</definedName>
    <definedName name="______cpr2" localSheetId="22" hidden="1">{"'előző év december'!$A$2:$CP$214"}</definedName>
    <definedName name="______cpr2" localSheetId="29" hidden="1">{"'előző év december'!$A$2:$CP$214"}</definedName>
    <definedName name="______cpr2" localSheetId="4"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30"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31" hidden="1">{"'előző év december'!$A$2:$CP$214"}</definedName>
    <definedName name="______cpr2" localSheetId="32" hidden="1">{"'előző év december'!$A$2:$CP$214"}</definedName>
    <definedName name="______cpr2" localSheetId="37" hidden="1">{"'előző év december'!$A$2:$CP$214"}</definedName>
    <definedName name="______cpr2" localSheetId="38"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2" hidden="1">{"'előző év december'!$A$2:$CP$214"}</definedName>
    <definedName name="______cpr3" localSheetId="21" hidden="1">{"'előző év december'!$A$2:$CP$214"}</definedName>
    <definedName name="______cpr3" localSheetId="22" hidden="1">{"'előző év december'!$A$2:$CP$214"}</definedName>
    <definedName name="______cpr3" localSheetId="29" hidden="1">{"'előző év december'!$A$2:$CP$214"}</definedName>
    <definedName name="______cpr3" localSheetId="4"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30"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31" hidden="1">{"'előző év december'!$A$2:$CP$214"}</definedName>
    <definedName name="______cpr3" localSheetId="32" hidden="1">{"'előző év december'!$A$2:$CP$214"}</definedName>
    <definedName name="______cpr3" localSheetId="37" hidden="1">{"'előző év december'!$A$2:$CP$214"}</definedName>
    <definedName name="______cpr3" localSheetId="38"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2" hidden="1">{"'előző év december'!$A$2:$CP$214"}</definedName>
    <definedName name="______cpr4" localSheetId="21" hidden="1">{"'előző év december'!$A$2:$CP$214"}</definedName>
    <definedName name="______cpr4" localSheetId="22" hidden="1">{"'előző év december'!$A$2:$CP$214"}</definedName>
    <definedName name="______cpr4" localSheetId="29" hidden="1">{"'előző év december'!$A$2:$CP$214"}</definedName>
    <definedName name="______cpr4" localSheetId="4"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30"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31" hidden="1">{"'előző év december'!$A$2:$CP$214"}</definedName>
    <definedName name="______cpr4" localSheetId="32" hidden="1">{"'előző év december'!$A$2:$CP$214"}</definedName>
    <definedName name="______cpr4" localSheetId="37" hidden="1">{"'előző év december'!$A$2:$CP$214"}</definedName>
    <definedName name="______cpr4" localSheetId="38" hidden="1">{"'előző év december'!$A$2:$CP$214"}</definedName>
    <definedName name="______cpr4" localSheetId="0" hidden="1">{"'előző év december'!$A$2:$CP$214"}</definedName>
    <definedName name="______cpr4" hidden="1">{"'előző év december'!$A$2:$CP$214"}</definedName>
    <definedName name="_____cp1" localSheetId="1"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2" hidden="1">{"'előző év december'!$A$2:$CP$214"}</definedName>
    <definedName name="_____cp1" localSheetId="21" hidden="1">{"'előző év december'!$A$2:$CP$214"}</definedName>
    <definedName name="_____cp1" localSheetId="22" hidden="1">{"'előző év december'!$A$2:$CP$214"}</definedName>
    <definedName name="_____cp1" localSheetId="29" hidden="1">{"'előző év december'!$A$2:$CP$214"}</definedName>
    <definedName name="_____cp1" localSheetId="4"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30"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31" hidden="1">{"'előző év december'!$A$2:$CP$214"}</definedName>
    <definedName name="_____cp1" localSheetId="32" hidden="1">{"'előző év december'!$A$2:$CP$214"}</definedName>
    <definedName name="_____cp1" localSheetId="37" hidden="1">{"'előző év december'!$A$2:$CP$214"}</definedName>
    <definedName name="_____cp1" localSheetId="38"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2" hidden="1">{"'előző év december'!$A$2:$CP$214"}</definedName>
    <definedName name="_____cp10" localSheetId="21" hidden="1">{"'előző év december'!$A$2:$CP$214"}</definedName>
    <definedName name="_____cp10" localSheetId="22" hidden="1">{"'előző év december'!$A$2:$CP$214"}</definedName>
    <definedName name="_____cp10" localSheetId="29" hidden="1">{"'előző év december'!$A$2:$CP$214"}</definedName>
    <definedName name="_____cp10" localSheetId="4"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30"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31" hidden="1">{"'előző év december'!$A$2:$CP$214"}</definedName>
    <definedName name="_____cp10" localSheetId="32" hidden="1">{"'előző év december'!$A$2:$CP$214"}</definedName>
    <definedName name="_____cp10" localSheetId="37" hidden="1">{"'előző év december'!$A$2:$CP$214"}</definedName>
    <definedName name="_____cp10" localSheetId="38"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2" hidden="1">{"'előző év december'!$A$2:$CP$214"}</definedName>
    <definedName name="_____cp11" localSheetId="21" hidden="1">{"'előző év december'!$A$2:$CP$214"}</definedName>
    <definedName name="_____cp11" localSheetId="22" hidden="1">{"'előző év december'!$A$2:$CP$214"}</definedName>
    <definedName name="_____cp11" localSheetId="29" hidden="1">{"'előző év december'!$A$2:$CP$214"}</definedName>
    <definedName name="_____cp11" localSheetId="4"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30"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31" hidden="1">{"'előző év december'!$A$2:$CP$214"}</definedName>
    <definedName name="_____cp11" localSheetId="32" hidden="1">{"'előző év december'!$A$2:$CP$214"}</definedName>
    <definedName name="_____cp11" localSheetId="37" hidden="1">{"'előző év december'!$A$2:$CP$214"}</definedName>
    <definedName name="_____cp11" localSheetId="38"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2" hidden="1">{"'előző év december'!$A$2:$CP$214"}</definedName>
    <definedName name="_____cp2" localSheetId="21" hidden="1">{"'előző év december'!$A$2:$CP$214"}</definedName>
    <definedName name="_____cp2" localSheetId="22" hidden="1">{"'előző év december'!$A$2:$CP$214"}</definedName>
    <definedName name="_____cp2" localSheetId="29" hidden="1">{"'előző év december'!$A$2:$CP$214"}</definedName>
    <definedName name="_____cp2" localSheetId="4"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30"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31" hidden="1">{"'előző év december'!$A$2:$CP$214"}</definedName>
    <definedName name="_____cp2" localSheetId="32" hidden="1">{"'előző év december'!$A$2:$CP$214"}</definedName>
    <definedName name="_____cp2" localSheetId="37" hidden="1">{"'előző év december'!$A$2:$CP$214"}</definedName>
    <definedName name="_____cp2" localSheetId="38"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2" hidden="1">{"'előző év december'!$A$2:$CP$214"}</definedName>
    <definedName name="_____cp3" localSheetId="21" hidden="1">{"'előző év december'!$A$2:$CP$214"}</definedName>
    <definedName name="_____cp3" localSheetId="22" hidden="1">{"'előző év december'!$A$2:$CP$214"}</definedName>
    <definedName name="_____cp3" localSheetId="29" hidden="1">{"'előző év december'!$A$2:$CP$214"}</definedName>
    <definedName name="_____cp3" localSheetId="4"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30"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31" hidden="1">{"'előző év december'!$A$2:$CP$214"}</definedName>
    <definedName name="_____cp3" localSheetId="32" hidden="1">{"'előző év december'!$A$2:$CP$214"}</definedName>
    <definedName name="_____cp3" localSheetId="37" hidden="1">{"'előző év december'!$A$2:$CP$214"}</definedName>
    <definedName name="_____cp3" localSheetId="38"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2" hidden="1">{"'előző év december'!$A$2:$CP$214"}</definedName>
    <definedName name="_____cp4" localSheetId="21" hidden="1">{"'előző év december'!$A$2:$CP$214"}</definedName>
    <definedName name="_____cp4" localSheetId="22" hidden="1">{"'előző év december'!$A$2:$CP$214"}</definedName>
    <definedName name="_____cp4" localSheetId="29" hidden="1">{"'előző év december'!$A$2:$CP$214"}</definedName>
    <definedName name="_____cp4" localSheetId="4"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30"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31" hidden="1">{"'előző év december'!$A$2:$CP$214"}</definedName>
    <definedName name="_____cp4" localSheetId="32" hidden="1">{"'előző év december'!$A$2:$CP$214"}</definedName>
    <definedName name="_____cp4" localSheetId="37" hidden="1">{"'előző év december'!$A$2:$CP$214"}</definedName>
    <definedName name="_____cp4" localSheetId="38"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2" hidden="1">{"'előző év december'!$A$2:$CP$214"}</definedName>
    <definedName name="_____cp5" localSheetId="21" hidden="1">{"'előző év december'!$A$2:$CP$214"}</definedName>
    <definedName name="_____cp5" localSheetId="22" hidden="1">{"'előző év december'!$A$2:$CP$214"}</definedName>
    <definedName name="_____cp5" localSheetId="29" hidden="1">{"'előző év december'!$A$2:$CP$214"}</definedName>
    <definedName name="_____cp5" localSheetId="4"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30"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31" hidden="1">{"'előző év december'!$A$2:$CP$214"}</definedName>
    <definedName name="_____cp5" localSheetId="32" hidden="1">{"'előző év december'!$A$2:$CP$214"}</definedName>
    <definedName name="_____cp5" localSheetId="37" hidden="1">{"'előző év december'!$A$2:$CP$214"}</definedName>
    <definedName name="_____cp5" localSheetId="38"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2" hidden="1">{"'előző év december'!$A$2:$CP$214"}</definedName>
    <definedName name="_____cp6" localSheetId="21" hidden="1">{"'előző év december'!$A$2:$CP$214"}</definedName>
    <definedName name="_____cp6" localSheetId="22" hidden="1">{"'előző év december'!$A$2:$CP$214"}</definedName>
    <definedName name="_____cp6" localSheetId="29" hidden="1">{"'előző év december'!$A$2:$CP$214"}</definedName>
    <definedName name="_____cp6" localSheetId="4"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30"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31" hidden="1">{"'előző év december'!$A$2:$CP$214"}</definedName>
    <definedName name="_____cp6" localSheetId="32" hidden="1">{"'előző év december'!$A$2:$CP$214"}</definedName>
    <definedName name="_____cp6" localSheetId="37" hidden="1">{"'előző év december'!$A$2:$CP$214"}</definedName>
    <definedName name="_____cp6" localSheetId="38"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2" hidden="1">{"'előző év december'!$A$2:$CP$214"}</definedName>
    <definedName name="_____cp7" localSheetId="21" hidden="1">{"'előző év december'!$A$2:$CP$214"}</definedName>
    <definedName name="_____cp7" localSheetId="22" hidden="1">{"'előző év december'!$A$2:$CP$214"}</definedName>
    <definedName name="_____cp7" localSheetId="29" hidden="1">{"'előző év december'!$A$2:$CP$214"}</definedName>
    <definedName name="_____cp7" localSheetId="4"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30"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31" hidden="1">{"'előző év december'!$A$2:$CP$214"}</definedName>
    <definedName name="_____cp7" localSheetId="32" hidden="1">{"'előző év december'!$A$2:$CP$214"}</definedName>
    <definedName name="_____cp7" localSheetId="37" hidden="1">{"'előző év december'!$A$2:$CP$214"}</definedName>
    <definedName name="_____cp7" localSheetId="38"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2" hidden="1">{"'előző év december'!$A$2:$CP$214"}</definedName>
    <definedName name="_____cp8" localSheetId="21" hidden="1">{"'előző év december'!$A$2:$CP$214"}</definedName>
    <definedName name="_____cp8" localSheetId="22" hidden="1">{"'előző év december'!$A$2:$CP$214"}</definedName>
    <definedName name="_____cp8" localSheetId="29" hidden="1">{"'előző év december'!$A$2:$CP$214"}</definedName>
    <definedName name="_____cp8" localSheetId="4"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30"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31" hidden="1">{"'előző év december'!$A$2:$CP$214"}</definedName>
    <definedName name="_____cp8" localSheetId="32" hidden="1">{"'előző év december'!$A$2:$CP$214"}</definedName>
    <definedName name="_____cp8" localSheetId="37" hidden="1">{"'előző év december'!$A$2:$CP$214"}</definedName>
    <definedName name="_____cp8" localSheetId="38"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2" hidden="1">{"'előző év december'!$A$2:$CP$214"}</definedName>
    <definedName name="_____cp9" localSheetId="21" hidden="1">{"'előző év december'!$A$2:$CP$214"}</definedName>
    <definedName name="_____cp9" localSheetId="22" hidden="1">{"'előző év december'!$A$2:$CP$214"}</definedName>
    <definedName name="_____cp9" localSheetId="29" hidden="1">{"'előző év december'!$A$2:$CP$214"}</definedName>
    <definedName name="_____cp9" localSheetId="4"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30"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31" hidden="1">{"'előző év december'!$A$2:$CP$214"}</definedName>
    <definedName name="_____cp9" localSheetId="32" hidden="1">{"'előző év december'!$A$2:$CP$214"}</definedName>
    <definedName name="_____cp9" localSheetId="37" hidden="1">{"'előző év december'!$A$2:$CP$214"}</definedName>
    <definedName name="_____cp9" localSheetId="38"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2" hidden="1">{"'előző év december'!$A$2:$CP$214"}</definedName>
    <definedName name="_____cpr2" localSheetId="21" hidden="1">{"'előző év december'!$A$2:$CP$214"}</definedName>
    <definedName name="_____cpr2" localSheetId="22" hidden="1">{"'előző év december'!$A$2:$CP$214"}</definedName>
    <definedName name="_____cpr2" localSheetId="29" hidden="1">{"'előző év december'!$A$2:$CP$214"}</definedName>
    <definedName name="_____cpr2" localSheetId="4"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30"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31" hidden="1">{"'előző év december'!$A$2:$CP$214"}</definedName>
    <definedName name="_____cpr2" localSheetId="32" hidden="1">{"'előző év december'!$A$2:$CP$214"}</definedName>
    <definedName name="_____cpr2" localSheetId="37" hidden="1">{"'előző év december'!$A$2:$CP$214"}</definedName>
    <definedName name="_____cpr2" localSheetId="38"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2" hidden="1">{"'előző év december'!$A$2:$CP$214"}</definedName>
    <definedName name="_____cpr3" localSheetId="21" hidden="1">{"'előző év december'!$A$2:$CP$214"}</definedName>
    <definedName name="_____cpr3" localSheetId="22" hidden="1">{"'előző év december'!$A$2:$CP$214"}</definedName>
    <definedName name="_____cpr3" localSheetId="29" hidden="1">{"'előző év december'!$A$2:$CP$214"}</definedName>
    <definedName name="_____cpr3" localSheetId="4"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30"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31" hidden="1">{"'előző év december'!$A$2:$CP$214"}</definedName>
    <definedName name="_____cpr3" localSheetId="32" hidden="1">{"'előző év december'!$A$2:$CP$214"}</definedName>
    <definedName name="_____cpr3" localSheetId="37" hidden="1">{"'előző év december'!$A$2:$CP$214"}</definedName>
    <definedName name="_____cpr3" localSheetId="38"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2" hidden="1">{"'előző év december'!$A$2:$CP$214"}</definedName>
    <definedName name="_____cpr4" localSheetId="21" hidden="1">{"'előző év december'!$A$2:$CP$214"}</definedName>
    <definedName name="_____cpr4" localSheetId="22" hidden="1">{"'előző év december'!$A$2:$CP$214"}</definedName>
    <definedName name="_____cpr4" localSheetId="29" hidden="1">{"'előző év december'!$A$2:$CP$214"}</definedName>
    <definedName name="_____cpr4" localSheetId="4"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30"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31" hidden="1">{"'előző év december'!$A$2:$CP$214"}</definedName>
    <definedName name="_____cpr4" localSheetId="32" hidden="1">{"'előző év december'!$A$2:$CP$214"}</definedName>
    <definedName name="_____cpr4" localSheetId="37" hidden="1">{"'előző év december'!$A$2:$CP$214"}</definedName>
    <definedName name="_____cpr4" localSheetId="38" hidden="1">{"'előző év december'!$A$2:$CP$214"}</definedName>
    <definedName name="_____cpr4" localSheetId="0" hidden="1">{"'előző év december'!$A$2:$CP$214"}</definedName>
    <definedName name="_____cpr4" hidden="1">{"'előző év december'!$A$2:$CP$214"}</definedName>
    <definedName name="____cp1" localSheetId="1"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2" hidden="1">{"'előző év december'!$A$2:$CP$214"}</definedName>
    <definedName name="____cp1" localSheetId="21" hidden="1">{"'előző év december'!$A$2:$CP$214"}</definedName>
    <definedName name="____cp1" localSheetId="22" hidden="1">{"'előző év december'!$A$2:$CP$214"}</definedName>
    <definedName name="____cp1" localSheetId="29" hidden="1">{"'előző év december'!$A$2:$CP$214"}</definedName>
    <definedName name="____cp1" localSheetId="4"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30"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31" hidden="1">{"'előző év december'!$A$2:$CP$214"}</definedName>
    <definedName name="____cp1" localSheetId="32" hidden="1">{"'előző év december'!$A$2:$CP$214"}</definedName>
    <definedName name="____cp1" localSheetId="37" hidden="1">{"'előző év december'!$A$2:$CP$214"}</definedName>
    <definedName name="____cp1" localSheetId="38"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2" hidden="1">{"'előző év december'!$A$2:$CP$214"}</definedName>
    <definedName name="____cp10" localSheetId="21" hidden="1">{"'előző év december'!$A$2:$CP$214"}</definedName>
    <definedName name="____cp10" localSheetId="22" hidden="1">{"'előző év december'!$A$2:$CP$214"}</definedName>
    <definedName name="____cp10" localSheetId="29" hidden="1">{"'előző év december'!$A$2:$CP$214"}</definedName>
    <definedName name="____cp10" localSheetId="4"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30"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31" hidden="1">{"'előző év december'!$A$2:$CP$214"}</definedName>
    <definedName name="____cp10" localSheetId="32" hidden="1">{"'előző év december'!$A$2:$CP$214"}</definedName>
    <definedName name="____cp10" localSheetId="37" hidden="1">{"'előző év december'!$A$2:$CP$214"}</definedName>
    <definedName name="____cp10" localSheetId="38"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2" hidden="1">{"'előző év december'!$A$2:$CP$214"}</definedName>
    <definedName name="____cp11" localSheetId="21" hidden="1">{"'előző év december'!$A$2:$CP$214"}</definedName>
    <definedName name="____cp11" localSheetId="22" hidden="1">{"'előző év december'!$A$2:$CP$214"}</definedName>
    <definedName name="____cp11" localSheetId="29" hidden="1">{"'előző év december'!$A$2:$CP$214"}</definedName>
    <definedName name="____cp11" localSheetId="4"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30"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31" hidden="1">{"'előző év december'!$A$2:$CP$214"}</definedName>
    <definedName name="____cp11" localSheetId="32" hidden="1">{"'előző év december'!$A$2:$CP$214"}</definedName>
    <definedName name="____cp11" localSheetId="37" hidden="1">{"'előző év december'!$A$2:$CP$214"}</definedName>
    <definedName name="____cp11" localSheetId="38"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2" hidden="1">{"'előző év december'!$A$2:$CP$214"}</definedName>
    <definedName name="____cp2" localSheetId="21" hidden="1">{"'előző év december'!$A$2:$CP$214"}</definedName>
    <definedName name="____cp2" localSheetId="22" hidden="1">{"'előző év december'!$A$2:$CP$214"}</definedName>
    <definedName name="____cp2" localSheetId="29" hidden="1">{"'előző év december'!$A$2:$CP$214"}</definedName>
    <definedName name="____cp2" localSheetId="4"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30"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31" hidden="1">{"'előző év december'!$A$2:$CP$214"}</definedName>
    <definedName name="____cp2" localSheetId="32" hidden="1">{"'előző év december'!$A$2:$CP$214"}</definedName>
    <definedName name="____cp2" localSheetId="37" hidden="1">{"'előző év december'!$A$2:$CP$214"}</definedName>
    <definedName name="____cp2" localSheetId="38"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2" hidden="1">{"'előző év december'!$A$2:$CP$214"}</definedName>
    <definedName name="____cp3" localSheetId="21" hidden="1">{"'előző év december'!$A$2:$CP$214"}</definedName>
    <definedName name="____cp3" localSheetId="22" hidden="1">{"'előző év december'!$A$2:$CP$214"}</definedName>
    <definedName name="____cp3" localSheetId="29" hidden="1">{"'előző év december'!$A$2:$CP$214"}</definedName>
    <definedName name="____cp3" localSheetId="4"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30"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31" hidden="1">{"'előző év december'!$A$2:$CP$214"}</definedName>
    <definedName name="____cp3" localSheetId="32" hidden="1">{"'előző év december'!$A$2:$CP$214"}</definedName>
    <definedName name="____cp3" localSheetId="37" hidden="1">{"'előző év december'!$A$2:$CP$214"}</definedName>
    <definedName name="____cp3" localSheetId="38"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2" hidden="1">{"'előző év december'!$A$2:$CP$214"}</definedName>
    <definedName name="____cp4" localSheetId="21" hidden="1">{"'előző év december'!$A$2:$CP$214"}</definedName>
    <definedName name="____cp4" localSheetId="22" hidden="1">{"'előző év december'!$A$2:$CP$214"}</definedName>
    <definedName name="____cp4" localSheetId="29" hidden="1">{"'előző év december'!$A$2:$CP$214"}</definedName>
    <definedName name="____cp4" localSheetId="4"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30"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31" hidden="1">{"'előző év december'!$A$2:$CP$214"}</definedName>
    <definedName name="____cp4" localSheetId="32" hidden="1">{"'előző év december'!$A$2:$CP$214"}</definedName>
    <definedName name="____cp4" localSheetId="37" hidden="1">{"'előző év december'!$A$2:$CP$214"}</definedName>
    <definedName name="____cp4" localSheetId="38"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2" hidden="1">{"'előző év december'!$A$2:$CP$214"}</definedName>
    <definedName name="____cp5" localSheetId="21" hidden="1">{"'előző év december'!$A$2:$CP$214"}</definedName>
    <definedName name="____cp5" localSheetId="22" hidden="1">{"'előző év december'!$A$2:$CP$214"}</definedName>
    <definedName name="____cp5" localSheetId="29" hidden="1">{"'előző év december'!$A$2:$CP$214"}</definedName>
    <definedName name="____cp5" localSheetId="4"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30"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31" hidden="1">{"'előző év december'!$A$2:$CP$214"}</definedName>
    <definedName name="____cp5" localSheetId="32" hidden="1">{"'előző év december'!$A$2:$CP$214"}</definedName>
    <definedName name="____cp5" localSheetId="37" hidden="1">{"'előző év december'!$A$2:$CP$214"}</definedName>
    <definedName name="____cp5" localSheetId="38"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2" hidden="1">{"'előző év december'!$A$2:$CP$214"}</definedName>
    <definedName name="____cp6" localSheetId="21" hidden="1">{"'előző év december'!$A$2:$CP$214"}</definedName>
    <definedName name="____cp6" localSheetId="22" hidden="1">{"'előző év december'!$A$2:$CP$214"}</definedName>
    <definedName name="____cp6" localSheetId="29" hidden="1">{"'előző év december'!$A$2:$CP$214"}</definedName>
    <definedName name="____cp6" localSheetId="4"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30"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31" hidden="1">{"'előző év december'!$A$2:$CP$214"}</definedName>
    <definedName name="____cp6" localSheetId="32" hidden="1">{"'előző év december'!$A$2:$CP$214"}</definedName>
    <definedName name="____cp6" localSheetId="37" hidden="1">{"'előző év december'!$A$2:$CP$214"}</definedName>
    <definedName name="____cp6" localSheetId="38"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2" hidden="1">{"'előző év december'!$A$2:$CP$214"}</definedName>
    <definedName name="____cp7" localSheetId="21" hidden="1">{"'előző év december'!$A$2:$CP$214"}</definedName>
    <definedName name="____cp7" localSheetId="22" hidden="1">{"'előző év december'!$A$2:$CP$214"}</definedName>
    <definedName name="____cp7" localSheetId="29" hidden="1">{"'előző év december'!$A$2:$CP$214"}</definedName>
    <definedName name="____cp7" localSheetId="4"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30"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31" hidden="1">{"'előző év december'!$A$2:$CP$214"}</definedName>
    <definedName name="____cp7" localSheetId="32" hidden="1">{"'előző év december'!$A$2:$CP$214"}</definedName>
    <definedName name="____cp7" localSheetId="37" hidden="1">{"'előző év december'!$A$2:$CP$214"}</definedName>
    <definedName name="____cp7" localSheetId="38"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2" hidden="1">{"'előző év december'!$A$2:$CP$214"}</definedName>
    <definedName name="____cp8" localSheetId="21" hidden="1">{"'előző év december'!$A$2:$CP$214"}</definedName>
    <definedName name="____cp8" localSheetId="22" hidden="1">{"'előző év december'!$A$2:$CP$214"}</definedName>
    <definedName name="____cp8" localSheetId="29" hidden="1">{"'előző év december'!$A$2:$CP$214"}</definedName>
    <definedName name="____cp8" localSheetId="4"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30"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31" hidden="1">{"'előző év december'!$A$2:$CP$214"}</definedName>
    <definedName name="____cp8" localSheetId="32" hidden="1">{"'előző év december'!$A$2:$CP$214"}</definedName>
    <definedName name="____cp8" localSheetId="37" hidden="1">{"'előző év december'!$A$2:$CP$214"}</definedName>
    <definedName name="____cp8" localSheetId="38"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2" hidden="1">{"'előző év december'!$A$2:$CP$214"}</definedName>
    <definedName name="____cp9" localSheetId="21" hidden="1">{"'előző év december'!$A$2:$CP$214"}</definedName>
    <definedName name="____cp9" localSheetId="22" hidden="1">{"'előző év december'!$A$2:$CP$214"}</definedName>
    <definedName name="____cp9" localSheetId="29" hidden="1">{"'előző év december'!$A$2:$CP$214"}</definedName>
    <definedName name="____cp9" localSheetId="4"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30"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31" hidden="1">{"'előző év december'!$A$2:$CP$214"}</definedName>
    <definedName name="____cp9" localSheetId="32" hidden="1">{"'előző év december'!$A$2:$CP$214"}</definedName>
    <definedName name="____cp9" localSheetId="37" hidden="1">{"'előző év december'!$A$2:$CP$214"}</definedName>
    <definedName name="____cp9" localSheetId="38"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2" hidden="1">{"'előző év december'!$A$2:$CP$214"}</definedName>
    <definedName name="____cpr2" localSheetId="21" hidden="1">{"'előző év december'!$A$2:$CP$214"}</definedName>
    <definedName name="____cpr2" localSheetId="22" hidden="1">{"'előző év december'!$A$2:$CP$214"}</definedName>
    <definedName name="____cpr2" localSheetId="29" hidden="1">{"'előző év december'!$A$2:$CP$214"}</definedName>
    <definedName name="____cpr2" localSheetId="4"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30"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31" hidden="1">{"'előző év december'!$A$2:$CP$214"}</definedName>
    <definedName name="____cpr2" localSheetId="32" hidden="1">{"'előző év december'!$A$2:$CP$214"}</definedName>
    <definedName name="____cpr2" localSheetId="37" hidden="1">{"'előző év december'!$A$2:$CP$214"}</definedName>
    <definedName name="____cpr2" localSheetId="38"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2" hidden="1">{"'előző év december'!$A$2:$CP$214"}</definedName>
    <definedName name="____cpr3" localSheetId="21" hidden="1">{"'előző év december'!$A$2:$CP$214"}</definedName>
    <definedName name="____cpr3" localSheetId="22" hidden="1">{"'előző év december'!$A$2:$CP$214"}</definedName>
    <definedName name="____cpr3" localSheetId="29" hidden="1">{"'előző év december'!$A$2:$CP$214"}</definedName>
    <definedName name="____cpr3" localSheetId="4"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30"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31" hidden="1">{"'előző év december'!$A$2:$CP$214"}</definedName>
    <definedName name="____cpr3" localSheetId="32" hidden="1">{"'előző év december'!$A$2:$CP$214"}</definedName>
    <definedName name="____cpr3" localSheetId="37" hidden="1">{"'előző év december'!$A$2:$CP$214"}</definedName>
    <definedName name="____cpr3" localSheetId="38"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2" hidden="1">{"'előző év december'!$A$2:$CP$214"}</definedName>
    <definedName name="____cpr4" localSheetId="21" hidden="1">{"'előző év december'!$A$2:$CP$214"}</definedName>
    <definedName name="____cpr4" localSheetId="22" hidden="1">{"'előző év december'!$A$2:$CP$214"}</definedName>
    <definedName name="____cpr4" localSheetId="29" hidden="1">{"'előző év december'!$A$2:$CP$214"}</definedName>
    <definedName name="____cpr4" localSheetId="4"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30"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31" hidden="1">{"'előző év december'!$A$2:$CP$214"}</definedName>
    <definedName name="____cpr4" localSheetId="32" hidden="1">{"'előző év december'!$A$2:$CP$214"}</definedName>
    <definedName name="____cpr4" localSheetId="37" hidden="1">{"'előző év december'!$A$2:$CP$214"}</definedName>
    <definedName name="____cpr4" localSheetId="38" hidden="1">{"'előző év december'!$A$2:$CP$214"}</definedName>
    <definedName name="____cpr4" localSheetId="0" hidden="1">{"'előző év december'!$A$2:$CP$214"}</definedName>
    <definedName name="____cpr4" hidden="1">{"'előző év december'!$A$2:$CP$214"}</definedName>
    <definedName name="___cp1" localSheetId="1"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2" hidden="1">{"'előző év december'!$A$2:$CP$214"}</definedName>
    <definedName name="___cp1" localSheetId="21" hidden="1">{"'előző év december'!$A$2:$CP$214"}</definedName>
    <definedName name="___cp1" localSheetId="22" hidden="1">{"'előző év december'!$A$2:$CP$214"}</definedName>
    <definedName name="___cp1" localSheetId="29" hidden="1">{"'előző év december'!$A$2:$CP$214"}</definedName>
    <definedName name="___cp1" localSheetId="4"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30"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31" hidden="1">{"'előző év december'!$A$2:$CP$214"}</definedName>
    <definedName name="___cp1" localSheetId="32" hidden="1">{"'előző év december'!$A$2:$CP$214"}</definedName>
    <definedName name="___cp1" localSheetId="37" hidden="1">{"'előző év december'!$A$2:$CP$214"}</definedName>
    <definedName name="___cp1" localSheetId="38"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2" hidden="1">{"'előző év december'!$A$2:$CP$214"}</definedName>
    <definedName name="___cp10" localSheetId="21" hidden="1">{"'előző év december'!$A$2:$CP$214"}</definedName>
    <definedName name="___cp10" localSheetId="22" hidden="1">{"'előző év december'!$A$2:$CP$214"}</definedName>
    <definedName name="___cp10" localSheetId="29" hidden="1">{"'előző év december'!$A$2:$CP$214"}</definedName>
    <definedName name="___cp10" localSheetId="4"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30"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31" hidden="1">{"'előző év december'!$A$2:$CP$214"}</definedName>
    <definedName name="___cp10" localSheetId="32" hidden="1">{"'előző év december'!$A$2:$CP$214"}</definedName>
    <definedName name="___cp10" localSheetId="37" hidden="1">{"'előző év december'!$A$2:$CP$214"}</definedName>
    <definedName name="___cp10" localSheetId="38"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2" hidden="1">{"'előző év december'!$A$2:$CP$214"}</definedName>
    <definedName name="___cp11" localSheetId="21" hidden="1">{"'előző év december'!$A$2:$CP$214"}</definedName>
    <definedName name="___cp11" localSheetId="22" hidden="1">{"'előző év december'!$A$2:$CP$214"}</definedName>
    <definedName name="___cp11" localSheetId="29" hidden="1">{"'előző év december'!$A$2:$CP$214"}</definedName>
    <definedName name="___cp11" localSheetId="4"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30"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31" hidden="1">{"'előző év december'!$A$2:$CP$214"}</definedName>
    <definedName name="___cp11" localSheetId="32" hidden="1">{"'előző év december'!$A$2:$CP$214"}</definedName>
    <definedName name="___cp11" localSheetId="37" hidden="1">{"'előző év december'!$A$2:$CP$214"}</definedName>
    <definedName name="___cp11" localSheetId="38"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2" hidden="1">{"'előző év december'!$A$2:$CP$214"}</definedName>
    <definedName name="___cp2" localSheetId="21" hidden="1">{"'előző év december'!$A$2:$CP$214"}</definedName>
    <definedName name="___cp2" localSheetId="22" hidden="1">{"'előző év december'!$A$2:$CP$214"}</definedName>
    <definedName name="___cp2" localSheetId="29" hidden="1">{"'előző év december'!$A$2:$CP$214"}</definedName>
    <definedName name="___cp2" localSheetId="4"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30"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31" hidden="1">{"'előző év december'!$A$2:$CP$214"}</definedName>
    <definedName name="___cp2" localSheetId="32" hidden="1">{"'előző év december'!$A$2:$CP$214"}</definedName>
    <definedName name="___cp2" localSheetId="37" hidden="1">{"'előző év december'!$A$2:$CP$214"}</definedName>
    <definedName name="___cp2" localSheetId="38"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2" hidden="1">{"'előző év december'!$A$2:$CP$214"}</definedName>
    <definedName name="___cp3" localSheetId="21" hidden="1">{"'előző év december'!$A$2:$CP$214"}</definedName>
    <definedName name="___cp3" localSheetId="22" hidden="1">{"'előző év december'!$A$2:$CP$214"}</definedName>
    <definedName name="___cp3" localSheetId="29" hidden="1">{"'előző év december'!$A$2:$CP$214"}</definedName>
    <definedName name="___cp3" localSheetId="4"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30"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31" hidden="1">{"'előző év december'!$A$2:$CP$214"}</definedName>
    <definedName name="___cp3" localSheetId="32" hidden="1">{"'előző év december'!$A$2:$CP$214"}</definedName>
    <definedName name="___cp3" localSheetId="37" hidden="1">{"'előző év december'!$A$2:$CP$214"}</definedName>
    <definedName name="___cp3" localSheetId="38"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2" hidden="1">{"'előző év december'!$A$2:$CP$214"}</definedName>
    <definedName name="___cp4" localSheetId="21" hidden="1">{"'előző év december'!$A$2:$CP$214"}</definedName>
    <definedName name="___cp4" localSheetId="22" hidden="1">{"'előző év december'!$A$2:$CP$214"}</definedName>
    <definedName name="___cp4" localSheetId="29" hidden="1">{"'előző év december'!$A$2:$CP$214"}</definedName>
    <definedName name="___cp4" localSheetId="4"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30"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31" hidden="1">{"'előző év december'!$A$2:$CP$214"}</definedName>
    <definedName name="___cp4" localSheetId="32" hidden="1">{"'előző év december'!$A$2:$CP$214"}</definedName>
    <definedName name="___cp4" localSheetId="37" hidden="1">{"'előző év december'!$A$2:$CP$214"}</definedName>
    <definedName name="___cp4" localSheetId="38"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2" hidden="1">{"'előző év december'!$A$2:$CP$214"}</definedName>
    <definedName name="___cp5" localSheetId="21" hidden="1">{"'előző év december'!$A$2:$CP$214"}</definedName>
    <definedName name="___cp5" localSheetId="22" hidden="1">{"'előző év december'!$A$2:$CP$214"}</definedName>
    <definedName name="___cp5" localSheetId="29" hidden="1">{"'előző év december'!$A$2:$CP$214"}</definedName>
    <definedName name="___cp5" localSheetId="4"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30"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31" hidden="1">{"'előző év december'!$A$2:$CP$214"}</definedName>
    <definedName name="___cp5" localSheetId="32" hidden="1">{"'előző év december'!$A$2:$CP$214"}</definedName>
    <definedName name="___cp5" localSheetId="37" hidden="1">{"'előző év december'!$A$2:$CP$214"}</definedName>
    <definedName name="___cp5" localSheetId="38"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2" hidden="1">{"'előző év december'!$A$2:$CP$214"}</definedName>
    <definedName name="___cp6" localSheetId="21" hidden="1">{"'előző év december'!$A$2:$CP$214"}</definedName>
    <definedName name="___cp6" localSheetId="22" hidden="1">{"'előző év december'!$A$2:$CP$214"}</definedName>
    <definedName name="___cp6" localSheetId="29" hidden="1">{"'előző év december'!$A$2:$CP$214"}</definedName>
    <definedName name="___cp6" localSheetId="4"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30"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31" hidden="1">{"'előző év december'!$A$2:$CP$214"}</definedName>
    <definedName name="___cp6" localSheetId="32" hidden="1">{"'előző év december'!$A$2:$CP$214"}</definedName>
    <definedName name="___cp6" localSheetId="37" hidden="1">{"'előző év december'!$A$2:$CP$214"}</definedName>
    <definedName name="___cp6" localSheetId="38"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2" hidden="1">{"'előző év december'!$A$2:$CP$214"}</definedName>
    <definedName name="___cp7" localSheetId="21" hidden="1">{"'előző év december'!$A$2:$CP$214"}</definedName>
    <definedName name="___cp7" localSheetId="22" hidden="1">{"'előző év december'!$A$2:$CP$214"}</definedName>
    <definedName name="___cp7" localSheetId="29" hidden="1">{"'előző év december'!$A$2:$CP$214"}</definedName>
    <definedName name="___cp7" localSheetId="4"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30"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31" hidden="1">{"'előző év december'!$A$2:$CP$214"}</definedName>
    <definedName name="___cp7" localSheetId="32" hidden="1">{"'előző év december'!$A$2:$CP$214"}</definedName>
    <definedName name="___cp7" localSheetId="37" hidden="1">{"'előző év december'!$A$2:$CP$214"}</definedName>
    <definedName name="___cp7" localSheetId="38"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2" hidden="1">{"'előző év december'!$A$2:$CP$214"}</definedName>
    <definedName name="___cp8" localSheetId="21" hidden="1">{"'előző év december'!$A$2:$CP$214"}</definedName>
    <definedName name="___cp8" localSheetId="22" hidden="1">{"'előző év december'!$A$2:$CP$214"}</definedName>
    <definedName name="___cp8" localSheetId="29" hidden="1">{"'előző év december'!$A$2:$CP$214"}</definedName>
    <definedName name="___cp8" localSheetId="4"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30"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31" hidden="1">{"'előző év december'!$A$2:$CP$214"}</definedName>
    <definedName name="___cp8" localSheetId="32" hidden="1">{"'előző év december'!$A$2:$CP$214"}</definedName>
    <definedName name="___cp8" localSheetId="37" hidden="1">{"'előző év december'!$A$2:$CP$214"}</definedName>
    <definedName name="___cp8" localSheetId="38"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2" hidden="1">{"'előző év december'!$A$2:$CP$214"}</definedName>
    <definedName name="___cp9" localSheetId="21" hidden="1">{"'előző év december'!$A$2:$CP$214"}</definedName>
    <definedName name="___cp9" localSheetId="22" hidden="1">{"'előző év december'!$A$2:$CP$214"}</definedName>
    <definedName name="___cp9" localSheetId="29" hidden="1">{"'előző év december'!$A$2:$CP$214"}</definedName>
    <definedName name="___cp9" localSheetId="4"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30"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31" hidden="1">{"'előző év december'!$A$2:$CP$214"}</definedName>
    <definedName name="___cp9" localSheetId="32" hidden="1">{"'előző év december'!$A$2:$CP$214"}</definedName>
    <definedName name="___cp9" localSheetId="37" hidden="1">{"'előző év december'!$A$2:$CP$214"}</definedName>
    <definedName name="___cp9" localSheetId="38"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2" hidden="1">{"'előző év december'!$A$2:$CP$214"}</definedName>
    <definedName name="___cpr2" localSheetId="21" hidden="1">{"'előző év december'!$A$2:$CP$214"}</definedName>
    <definedName name="___cpr2" localSheetId="22" hidden="1">{"'előző év december'!$A$2:$CP$214"}</definedName>
    <definedName name="___cpr2" localSheetId="29" hidden="1">{"'előző év december'!$A$2:$CP$214"}</definedName>
    <definedName name="___cpr2" localSheetId="4"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30"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31" hidden="1">{"'előző év december'!$A$2:$CP$214"}</definedName>
    <definedName name="___cpr2" localSheetId="32" hidden="1">{"'előző év december'!$A$2:$CP$214"}</definedName>
    <definedName name="___cpr2" localSheetId="37" hidden="1">{"'előző év december'!$A$2:$CP$214"}</definedName>
    <definedName name="___cpr2" localSheetId="38"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2" hidden="1">{"'előző év december'!$A$2:$CP$214"}</definedName>
    <definedName name="___cpr3" localSheetId="21" hidden="1">{"'előző év december'!$A$2:$CP$214"}</definedName>
    <definedName name="___cpr3" localSheetId="22" hidden="1">{"'előző év december'!$A$2:$CP$214"}</definedName>
    <definedName name="___cpr3" localSheetId="29" hidden="1">{"'előző év december'!$A$2:$CP$214"}</definedName>
    <definedName name="___cpr3" localSheetId="4"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30"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31" hidden="1">{"'előző év december'!$A$2:$CP$214"}</definedName>
    <definedName name="___cpr3" localSheetId="32" hidden="1">{"'előző év december'!$A$2:$CP$214"}</definedName>
    <definedName name="___cpr3" localSheetId="37" hidden="1">{"'előző év december'!$A$2:$CP$214"}</definedName>
    <definedName name="___cpr3" localSheetId="38"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2" hidden="1">{"'előző év december'!$A$2:$CP$214"}</definedName>
    <definedName name="___cpr4" localSheetId="21" hidden="1">{"'előző év december'!$A$2:$CP$214"}</definedName>
    <definedName name="___cpr4" localSheetId="22" hidden="1">{"'előző év december'!$A$2:$CP$214"}</definedName>
    <definedName name="___cpr4" localSheetId="29" hidden="1">{"'előző év december'!$A$2:$CP$214"}</definedName>
    <definedName name="___cpr4" localSheetId="4"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30"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31" hidden="1">{"'előző év december'!$A$2:$CP$214"}</definedName>
    <definedName name="___cpr4" localSheetId="32" hidden="1">{"'előző év december'!$A$2:$CP$214"}</definedName>
    <definedName name="___cpr4" localSheetId="37" hidden="1">{"'előző év december'!$A$2:$CP$214"}</definedName>
    <definedName name="___cpr4" localSheetId="38"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[4]Market!#REF!</definedName>
    <definedName name="__123Graph_A" localSheetId="11" hidden="1">[4]Market!#REF!</definedName>
    <definedName name="__123Graph_A" localSheetId="12" hidden="1">[4]Market!#REF!</definedName>
    <definedName name="__123Graph_A" localSheetId="13" hidden="1">[4]Market!#REF!</definedName>
    <definedName name="__123Graph_A" localSheetId="14" hidden="1">[5]Market!#REF!</definedName>
    <definedName name="__123Graph_A" localSheetId="15" hidden="1">[4]Market!#REF!</definedName>
    <definedName name="__123Graph_A" localSheetId="16" hidden="1">[4]Market!#REF!</definedName>
    <definedName name="__123Graph_A" localSheetId="17" hidden="1">[4]Market!#REF!</definedName>
    <definedName name="__123Graph_A" localSheetId="2" hidden="1">[4]Market!#REF!</definedName>
    <definedName name="__123Graph_A" localSheetId="21" hidden="1">[4]Market!#REF!</definedName>
    <definedName name="__123Graph_A" localSheetId="22" hidden="1">[4]Market!#REF!</definedName>
    <definedName name="__123Graph_A" localSheetId="29" hidden="1">[5]Market!#REF!</definedName>
    <definedName name="__123Graph_A" localSheetId="4" hidden="1">[4]Market!#REF!</definedName>
    <definedName name="__123Graph_A" localSheetId="6" hidden="1">[4]Market!#REF!</definedName>
    <definedName name="__123Graph_A" localSheetId="7" hidden="1">[4]Market!#REF!</definedName>
    <definedName name="__123Graph_A" localSheetId="8" hidden="1">[5]Market!#REF!</definedName>
    <definedName name="__123Graph_A" localSheetId="39" hidden="1">[4]Market!#REF!</definedName>
    <definedName name="__123Graph_A" localSheetId="40" hidden="1">[4]Market!#REF!</definedName>
    <definedName name="__123Graph_A" localSheetId="41" hidden="1">[4]Market!#REF!</definedName>
    <definedName name="__123Graph_A" localSheetId="42" hidden="1">[4]Market!#REF!</definedName>
    <definedName name="__123Graph_A" localSheetId="43" hidden="1">[4]Market!#REF!</definedName>
    <definedName name="__123Graph_A" localSheetId="44" hidden="1">[4]Market!#REF!</definedName>
    <definedName name="__123Graph_A" localSheetId="45" hidden="1">[4]Market!#REF!</definedName>
    <definedName name="__123Graph_A" localSheetId="46" hidden="1">[4]Market!#REF!</definedName>
    <definedName name="__123Graph_A" localSheetId="47" hidden="1">[4]Market!#REF!</definedName>
    <definedName name="__123Graph_A" localSheetId="31" hidden="1">[5]Market!#REF!</definedName>
    <definedName name="__123Graph_A" localSheetId="32" hidden="1">[5]Market!#REF!</definedName>
    <definedName name="__123Graph_A" localSheetId="37" hidden="1">[4]Market!#REF!</definedName>
    <definedName name="__123Graph_A" localSheetId="38" hidden="1">[4]Market!#REF!</definedName>
    <definedName name="__123Graph_A" localSheetId="0" hidden="1">[6]Market!#REF!</definedName>
    <definedName name="__123Graph_A" hidden="1">[5]Market!#REF!</definedName>
    <definedName name="__123Graph_ADIFF" localSheetId="1" hidden="1">[4]Market!#REF!</definedName>
    <definedName name="__123Graph_ADIFF" localSheetId="11" hidden="1">[4]Market!#REF!</definedName>
    <definedName name="__123Graph_ADIFF" localSheetId="12" hidden="1">[4]Market!#REF!</definedName>
    <definedName name="__123Graph_ADIFF" localSheetId="13" hidden="1">[4]Market!#REF!</definedName>
    <definedName name="__123Graph_ADIFF" localSheetId="14" hidden="1">[5]Market!#REF!</definedName>
    <definedName name="__123Graph_ADIFF" localSheetId="15" hidden="1">[4]Market!#REF!</definedName>
    <definedName name="__123Graph_ADIFF" localSheetId="16" hidden="1">[4]Market!#REF!</definedName>
    <definedName name="__123Graph_ADIFF" localSheetId="17" hidden="1">[4]Market!#REF!</definedName>
    <definedName name="__123Graph_ADIFF" localSheetId="2" hidden="1">[4]Market!#REF!</definedName>
    <definedName name="__123Graph_ADIFF" localSheetId="21" hidden="1">[4]Market!#REF!</definedName>
    <definedName name="__123Graph_ADIFF" localSheetId="22" hidden="1">[4]Market!#REF!</definedName>
    <definedName name="__123Graph_ADIFF" localSheetId="29" hidden="1">[5]Market!#REF!</definedName>
    <definedName name="__123Graph_ADIFF" localSheetId="4" hidden="1">[4]Market!#REF!</definedName>
    <definedName name="__123Graph_ADIFF" localSheetId="6" hidden="1">[4]Market!#REF!</definedName>
    <definedName name="__123Graph_ADIFF" localSheetId="7" hidden="1">[4]Market!#REF!</definedName>
    <definedName name="__123Graph_ADIFF" localSheetId="8" hidden="1">[5]Market!#REF!</definedName>
    <definedName name="__123Graph_ADIFF" localSheetId="39" hidden="1">[4]Market!#REF!</definedName>
    <definedName name="__123Graph_ADIFF" localSheetId="40" hidden="1">[4]Market!#REF!</definedName>
    <definedName name="__123Graph_ADIFF" localSheetId="41" hidden="1">[4]Market!#REF!</definedName>
    <definedName name="__123Graph_ADIFF" localSheetId="42" hidden="1">[4]Market!#REF!</definedName>
    <definedName name="__123Graph_ADIFF" localSheetId="43" hidden="1">[4]Market!#REF!</definedName>
    <definedName name="__123Graph_ADIFF" localSheetId="44" hidden="1">[4]Market!#REF!</definedName>
    <definedName name="__123Graph_ADIFF" localSheetId="45" hidden="1">[4]Market!#REF!</definedName>
    <definedName name="__123Graph_ADIFF" localSheetId="46" hidden="1">[4]Market!#REF!</definedName>
    <definedName name="__123Graph_ADIFF" localSheetId="47" hidden="1">[4]Market!#REF!</definedName>
    <definedName name="__123Graph_ADIFF" localSheetId="31" hidden="1">[5]Market!#REF!</definedName>
    <definedName name="__123Graph_ADIFF" localSheetId="32" hidden="1">[5]Market!#REF!</definedName>
    <definedName name="__123Graph_ADIFF" localSheetId="37" hidden="1">[4]Market!#REF!</definedName>
    <definedName name="__123Graph_ADIFF" localSheetId="38" hidden="1">[4]Market!#REF!</definedName>
    <definedName name="__123Graph_ADIFF" localSheetId="0" hidden="1">[6]Market!#REF!</definedName>
    <definedName name="__123Graph_ADIFF" hidden="1">[5]Market!#REF!</definedName>
    <definedName name="__123Graph_AGRAPH1" hidden="1">[7]A!$D$2:$D$86</definedName>
    <definedName name="__123Graph_AGRAPH3" hidden="1">[7]A!$D$2:$D$105</definedName>
    <definedName name="__123Graph_ALINES" localSheetId="1" hidden="1">[4]Market!#REF!</definedName>
    <definedName name="__123Graph_ALINES" localSheetId="11" hidden="1">[4]Market!#REF!</definedName>
    <definedName name="__123Graph_ALINES" localSheetId="12" hidden="1">[4]Market!#REF!</definedName>
    <definedName name="__123Graph_ALINES" localSheetId="13" hidden="1">[4]Market!#REF!</definedName>
    <definedName name="__123Graph_ALINES" localSheetId="15" hidden="1">[4]Market!#REF!</definedName>
    <definedName name="__123Graph_ALINES" localSheetId="16" hidden="1">[4]Market!#REF!</definedName>
    <definedName name="__123Graph_ALINES" localSheetId="17" hidden="1">[4]Market!#REF!</definedName>
    <definedName name="__123Graph_ALINES" localSheetId="2" hidden="1">[4]Market!#REF!</definedName>
    <definedName name="__123Graph_ALINES" localSheetId="21" hidden="1">[4]Market!#REF!</definedName>
    <definedName name="__123Graph_ALINES" localSheetId="22" hidden="1">[4]Market!#REF!</definedName>
    <definedName name="__123Graph_ALINES" localSheetId="29" hidden="1">[5]Market!#REF!</definedName>
    <definedName name="__123Graph_ALINES" localSheetId="4" hidden="1">[4]Market!#REF!</definedName>
    <definedName name="__123Graph_ALINES" localSheetId="6" hidden="1">[4]Market!#REF!</definedName>
    <definedName name="__123Graph_ALINES" localSheetId="7" hidden="1">[4]Market!#REF!</definedName>
    <definedName name="__123Graph_ALINES" localSheetId="8" hidden="1">[5]Market!#REF!</definedName>
    <definedName name="__123Graph_ALINES" localSheetId="39" hidden="1">[4]Market!#REF!</definedName>
    <definedName name="__123Graph_ALINES" localSheetId="40" hidden="1">[4]Market!#REF!</definedName>
    <definedName name="__123Graph_ALINES" localSheetId="41" hidden="1">[4]Market!#REF!</definedName>
    <definedName name="__123Graph_ALINES" localSheetId="42" hidden="1">[4]Market!#REF!</definedName>
    <definedName name="__123Graph_ALINES" localSheetId="43" hidden="1">[4]Market!#REF!</definedName>
    <definedName name="__123Graph_ALINES" localSheetId="44" hidden="1">[4]Market!#REF!</definedName>
    <definedName name="__123Graph_ALINES" localSheetId="45" hidden="1">[4]Market!#REF!</definedName>
    <definedName name="__123Graph_ALINES" localSheetId="46" hidden="1">[4]Market!#REF!</definedName>
    <definedName name="__123Graph_ALINES" localSheetId="47" hidden="1">[4]Market!#REF!</definedName>
    <definedName name="__123Graph_ALINES" localSheetId="31" hidden="1">[5]Market!#REF!</definedName>
    <definedName name="__123Graph_ALINES" localSheetId="37" hidden="1">[4]Market!#REF!</definedName>
    <definedName name="__123Graph_ALINES" localSheetId="38" hidden="1">[4]Market!#REF!</definedName>
    <definedName name="__123Graph_ALINES" localSheetId="0" hidden="1">[6]Market!#REF!</definedName>
    <definedName name="__123Graph_ALINES" hidden="1">[5]Market!#REF!</definedName>
    <definedName name="__123Graph_B" localSheetId="1" hidden="1">[4]Market!#REF!</definedName>
    <definedName name="__123Graph_B" localSheetId="11" hidden="1">[4]Market!#REF!</definedName>
    <definedName name="__123Graph_B" localSheetId="12" hidden="1">[4]Market!#REF!</definedName>
    <definedName name="__123Graph_B" localSheetId="13" hidden="1">[4]Market!#REF!</definedName>
    <definedName name="__123Graph_B" localSheetId="15" hidden="1">[4]Market!#REF!</definedName>
    <definedName name="__123Graph_B" localSheetId="16" hidden="1">[4]Market!#REF!</definedName>
    <definedName name="__123Graph_B" localSheetId="17" hidden="1">[4]Market!#REF!</definedName>
    <definedName name="__123Graph_B" localSheetId="2" hidden="1">[4]Market!#REF!</definedName>
    <definedName name="__123Graph_B" localSheetId="21" hidden="1">[4]Market!#REF!</definedName>
    <definedName name="__123Graph_B" localSheetId="22" hidden="1">[4]Market!#REF!</definedName>
    <definedName name="__123Graph_B" localSheetId="29" hidden="1">[5]Market!#REF!</definedName>
    <definedName name="__123Graph_B" localSheetId="4" hidden="1">[4]Market!#REF!</definedName>
    <definedName name="__123Graph_B" localSheetId="6" hidden="1">[4]Market!#REF!</definedName>
    <definedName name="__123Graph_B" localSheetId="7" hidden="1">[4]Market!#REF!</definedName>
    <definedName name="__123Graph_B" localSheetId="8" hidden="1">[5]Market!#REF!</definedName>
    <definedName name="__123Graph_B" localSheetId="39" hidden="1">[4]Market!#REF!</definedName>
    <definedName name="__123Graph_B" localSheetId="40" hidden="1">[4]Market!#REF!</definedName>
    <definedName name="__123Graph_B" localSheetId="41" hidden="1">[4]Market!#REF!</definedName>
    <definedName name="__123Graph_B" localSheetId="42" hidden="1">[4]Market!#REF!</definedName>
    <definedName name="__123Graph_B" localSheetId="43" hidden="1">[4]Market!#REF!</definedName>
    <definedName name="__123Graph_B" localSheetId="44" hidden="1">[4]Market!#REF!</definedName>
    <definedName name="__123Graph_B" localSheetId="45" hidden="1">[4]Market!#REF!</definedName>
    <definedName name="__123Graph_B" localSheetId="46" hidden="1">[4]Market!#REF!</definedName>
    <definedName name="__123Graph_B" localSheetId="47" hidden="1">[4]Market!#REF!</definedName>
    <definedName name="__123Graph_B" localSheetId="31" hidden="1">[5]Market!#REF!</definedName>
    <definedName name="__123Graph_B" localSheetId="37" hidden="1">[4]Market!#REF!</definedName>
    <definedName name="__123Graph_B" localSheetId="38" hidden="1">[4]Market!#REF!</definedName>
    <definedName name="__123Graph_B" localSheetId="0" hidden="1">[6]Market!#REF!</definedName>
    <definedName name="__123Graph_B" hidden="1">[5]Market!#REF!</definedName>
    <definedName name="__123Graph_BDIFF" localSheetId="1" hidden="1">[4]Market!#REF!</definedName>
    <definedName name="__123Graph_BDIFF" localSheetId="11" hidden="1">[4]Market!#REF!</definedName>
    <definedName name="__123Graph_BDIFF" localSheetId="12" hidden="1">[4]Market!#REF!</definedName>
    <definedName name="__123Graph_BDIFF" localSheetId="13" hidden="1">[4]Market!#REF!</definedName>
    <definedName name="__123Graph_BDIFF" localSheetId="15" hidden="1">[4]Market!#REF!</definedName>
    <definedName name="__123Graph_BDIFF" localSheetId="16" hidden="1">[4]Market!#REF!</definedName>
    <definedName name="__123Graph_BDIFF" localSheetId="17" hidden="1">[4]Market!#REF!</definedName>
    <definedName name="__123Graph_BDIFF" localSheetId="2" hidden="1">[4]Market!#REF!</definedName>
    <definedName name="__123Graph_BDIFF" localSheetId="21" hidden="1">[4]Market!#REF!</definedName>
    <definedName name="__123Graph_BDIFF" localSheetId="22" hidden="1">[4]Market!#REF!</definedName>
    <definedName name="__123Graph_BDIFF" localSheetId="29" hidden="1">[5]Market!#REF!</definedName>
    <definedName name="__123Graph_BDIFF" localSheetId="4" hidden="1">[4]Market!#REF!</definedName>
    <definedName name="__123Graph_BDIFF" localSheetId="6" hidden="1">[4]Market!#REF!</definedName>
    <definedName name="__123Graph_BDIFF" localSheetId="7" hidden="1">[4]Market!#REF!</definedName>
    <definedName name="__123Graph_BDIFF" localSheetId="8" hidden="1">[5]Market!#REF!</definedName>
    <definedName name="__123Graph_BDIFF" localSheetId="39" hidden="1">[4]Market!#REF!</definedName>
    <definedName name="__123Graph_BDIFF" localSheetId="40" hidden="1">[4]Market!#REF!</definedName>
    <definedName name="__123Graph_BDIFF" localSheetId="41" hidden="1">[4]Market!#REF!</definedName>
    <definedName name="__123Graph_BDIFF" localSheetId="42" hidden="1">[4]Market!#REF!</definedName>
    <definedName name="__123Graph_BDIFF" localSheetId="43" hidden="1">[4]Market!#REF!</definedName>
    <definedName name="__123Graph_BDIFF" localSheetId="44" hidden="1">[4]Market!#REF!</definedName>
    <definedName name="__123Graph_BDIFF" localSheetId="45" hidden="1">[4]Market!#REF!</definedName>
    <definedName name="__123Graph_BDIFF" localSheetId="46" hidden="1">[4]Market!#REF!</definedName>
    <definedName name="__123Graph_BDIFF" localSheetId="47" hidden="1">[4]Market!#REF!</definedName>
    <definedName name="__123Graph_BDIFF" localSheetId="31" hidden="1">[5]Market!#REF!</definedName>
    <definedName name="__123Graph_BDIFF" localSheetId="37" hidden="1">[4]Market!#REF!</definedName>
    <definedName name="__123Graph_BDIFF" localSheetId="38" hidden="1">[4]Market!#REF!</definedName>
    <definedName name="__123Graph_BDIFF" localSheetId="0" hidden="1">[6]Market!#REF!</definedName>
    <definedName name="__123Graph_BDIFF" hidden="1">[5]Market!#REF!</definedName>
    <definedName name="__123Graph_BLINES" localSheetId="1" hidden="1">[4]Market!#REF!</definedName>
    <definedName name="__123Graph_BLINES" localSheetId="11" hidden="1">[4]Market!#REF!</definedName>
    <definedName name="__123Graph_BLINES" localSheetId="12" hidden="1">[4]Market!#REF!</definedName>
    <definedName name="__123Graph_BLINES" localSheetId="13" hidden="1">[4]Market!#REF!</definedName>
    <definedName name="__123Graph_BLINES" localSheetId="15" hidden="1">[4]Market!#REF!</definedName>
    <definedName name="__123Graph_BLINES" localSheetId="16" hidden="1">[4]Market!#REF!</definedName>
    <definedName name="__123Graph_BLINES" localSheetId="17" hidden="1">[4]Market!#REF!</definedName>
    <definedName name="__123Graph_BLINES" localSheetId="2" hidden="1">[4]Market!#REF!</definedName>
    <definedName name="__123Graph_BLINES" localSheetId="21" hidden="1">[4]Market!#REF!</definedName>
    <definedName name="__123Graph_BLINES" localSheetId="22" hidden="1">[4]Market!#REF!</definedName>
    <definedName name="__123Graph_BLINES" localSheetId="29" hidden="1">[5]Market!#REF!</definedName>
    <definedName name="__123Graph_BLINES" localSheetId="4" hidden="1">[4]Market!#REF!</definedName>
    <definedName name="__123Graph_BLINES" localSheetId="6" hidden="1">[4]Market!#REF!</definedName>
    <definedName name="__123Graph_BLINES" localSheetId="7" hidden="1">[4]Market!#REF!</definedName>
    <definedName name="__123Graph_BLINES" localSheetId="8" hidden="1">[5]Market!#REF!</definedName>
    <definedName name="__123Graph_BLINES" localSheetId="39" hidden="1">[4]Market!#REF!</definedName>
    <definedName name="__123Graph_BLINES" localSheetId="40" hidden="1">[4]Market!#REF!</definedName>
    <definedName name="__123Graph_BLINES" localSheetId="41" hidden="1">[4]Market!#REF!</definedName>
    <definedName name="__123Graph_BLINES" localSheetId="42" hidden="1">[4]Market!#REF!</definedName>
    <definedName name="__123Graph_BLINES" localSheetId="43" hidden="1">[4]Market!#REF!</definedName>
    <definedName name="__123Graph_BLINES" localSheetId="44" hidden="1">[4]Market!#REF!</definedName>
    <definedName name="__123Graph_BLINES" localSheetId="45" hidden="1">[4]Market!#REF!</definedName>
    <definedName name="__123Graph_BLINES" localSheetId="46" hidden="1">[4]Market!#REF!</definedName>
    <definedName name="__123Graph_BLINES" localSheetId="47" hidden="1">[4]Market!#REF!</definedName>
    <definedName name="__123Graph_BLINES" localSheetId="31" hidden="1">[5]Market!#REF!</definedName>
    <definedName name="__123Graph_BLINES" localSheetId="37" hidden="1">[4]Market!#REF!</definedName>
    <definedName name="__123Graph_BLINES" localSheetId="38" hidden="1">[4]Market!#REF!</definedName>
    <definedName name="__123Graph_BLINES" localSheetId="0" hidden="1">[6]Market!#REF!</definedName>
    <definedName name="__123Graph_BLINES" hidden="1">[5]Market!#REF!</definedName>
    <definedName name="__123Graph_C" localSheetId="1" hidden="1">[4]Market!#REF!</definedName>
    <definedName name="__123Graph_C" localSheetId="11" hidden="1">[4]Market!#REF!</definedName>
    <definedName name="__123Graph_C" localSheetId="12" hidden="1">[4]Market!#REF!</definedName>
    <definedName name="__123Graph_C" localSheetId="13" hidden="1">[4]Market!#REF!</definedName>
    <definedName name="__123Graph_C" localSheetId="15" hidden="1">[4]Market!#REF!</definedName>
    <definedName name="__123Graph_C" localSheetId="16" hidden="1">[4]Market!#REF!</definedName>
    <definedName name="__123Graph_C" localSheetId="17" hidden="1">[4]Market!#REF!</definedName>
    <definedName name="__123Graph_C" localSheetId="2" hidden="1">[4]Market!#REF!</definedName>
    <definedName name="__123Graph_C" localSheetId="21" hidden="1">[4]Market!#REF!</definedName>
    <definedName name="__123Graph_C" localSheetId="22" hidden="1">[4]Market!#REF!</definedName>
    <definedName name="__123Graph_C" localSheetId="29" hidden="1">[5]Market!#REF!</definedName>
    <definedName name="__123Graph_C" localSheetId="4" hidden="1">[4]Market!#REF!</definedName>
    <definedName name="__123Graph_C" localSheetId="6" hidden="1">[4]Market!#REF!</definedName>
    <definedName name="__123Graph_C" localSheetId="7" hidden="1">[4]Market!#REF!</definedName>
    <definedName name="__123Graph_C" localSheetId="8" hidden="1">[5]Market!#REF!</definedName>
    <definedName name="__123Graph_C" localSheetId="39" hidden="1">[4]Market!#REF!</definedName>
    <definedName name="__123Graph_C" localSheetId="40" hidden="1">[4]Market!#REF!</definedName>
    <definedName name="__123Graph_C" localSheetId="41" hidden="1">[4]Market!#REF!</definedName>
    <definedName name="__123Graph_C" localSheetId="42" hidden="1">[4]Market!#REF!</definedName>
    <definedName name="__123Graph_C" localSheetId="43" hidden="1">[4]Market!#REF!</definedName>
    <definedName name="__123Graph_C" localSheetId="44" hidden="1">[4]Market!#REF!</definedName>
    <definedName name="__123Graph_C" localSheetId="45" hidden="1">[4]Market!#REF!</definedName>
    <definedName name="__123Graph_C" localSheetId="46" hidden="1">[4]Market!#REF!</definedName>
    <definedName name="__123Graph_C" localSheetId="47" hidden="1">[4]Market!#REF!</definedName>
    <definedName name="__123Graph_C" localSheetId="31" hidden="1">[5]Market!#REF!</definedName>
    <definedName name="__123Graph_C" localSheetId="37" hidden="1">[4]Market!#REF!</definedName>
    <definedName name="__123Graph_C" localSheetId="38" hidden="1">[4]Market!#REF!</definedName>
    <definedName name="__123Graph_C" localSheetId="0" hidden="1">[6]Market!#REF!</definedName>
    <definedName name="__123Graph_C" hidden="1">[5]Market!#REF!</definedName>
    <definedName name="__123Graph_CDIFF" localSheetId="1" hidden="1">[4]Market!#REF!</definedName>
    <definedName name="__123Graph_CDIFF" localSheetId="11" hidden="1">[4]Market!#REF!</definedName>
    <definedName name="__123Graph_CDIFF" localSheetId="12" hidden="1">[4]Market!#REF!</definedName>
    <definedName name="__123Graph_CDIFF" localSheetId="13" hidden="1">[4]Market!#REF!</definedName>
    <definedName name="__123Graph_CDIFF" localSheetId="15" hidden="1">[4]Market!#REF!</definedName>
    <definedName name="__123Graph_CDIFF" localSheetId="16" hidden="1">[4]Market!#REF!</definedName>
    <definedName name="__123Graph_CDIFF" localSheetId="17" hidden="1">[4]Market!#REF!</definedName>
    <definedName name="__123Graph_CDIFF" localSheetId="2" hidden="1">[4]Market!#REF!</definedName>
    <definedName name="__123Graph_CDIFF" localSheetId="21" hidden="1">[4]Market!#REF!</definedName>
    <definedName name="__123Graph_CDIFF" localSheetId="22" hidden="1">[4]Market!#REF!</definedName>
    <definedName name="__123Graph_CDIFF" localSheetId="29" hidden="1">[5]Market!#REF!</definedName>
    <definedName name="__123Graph_CDIFF" localSheetId="4" hidden="1">[4]Market!#REF!</definedName>
    <definedName name="__123Graph_CDIFF" localSheetId="6" hidden="1">[4]Market!#REF!</definedName>
    <definedName name="__123Graph_CDIFF" localSheetId="7" hidden="1">[4]Market!#REF!</definedName>
    <definedName name="__123Graph_CDIFF" localSheetId="8" hidden="1">[5]Market!#REF!</definedName>
    <definedName name="__123Graph_CDIFF" localSheetId="39" hidden="1">[4]Market!#REF!</definedName>
    <definedName name="__123Graph_CDIFF" localSheetId="40" hidden="1">[4]Market!#REF!</definedName>
    <definedName name="__123Graph_CDIFF" localSheetId="41" hidden="1">[4]Market!#REF!</definedName>
    <definedName name="__123Graph_CDIFF" localSheetId="42" hidden="1">[4]Market!#REF!</definedName>
    <definedName name="__123Graph_CDIFF" localSheetId="43" hidden="1">[4]Market!#REF!</definedName>
    <definedName name="__123Graph_CDIFF" localSheetId="44" hidden="1">[4]Market!#REF!</definedName>
    <definedName name="__123Graph_CDIFF" localSheetId="45" hidden="1">[4]Market!#REF!</definedName>
    <definedName name="__123Graph_CDIFF" localSheetId="46" hidden="1">[4]Market!#REF!</definedName>
    <definedName name="__123Graph_CDIFF" localSheetId="47" hidden="1">[4]Market!#REF!</definedName>
    <definedName name="__123Graph_CDIFF" localSheetId="31" hidden="1">[5]Market!#REF!</definedName>
    <definedName name="__123Graph_CDIFF" localSheetId="37" hidden="1">[4]Market!#REF!</definedName>
    <definedName name="__123Graph_CDIFF" localSheetId="38" hidden="1">[4]Market!#REF!</definedName>
    <definedName name="__123Graph_CDIFF" localSheetId="0" hidden="1">[6]Market!#REF!</definedName>
    <definedName name="__123Graph_CDIFF" hidden="1">[5]Market!#REF!</definedName>
    <definedName name="__123Graph_CLINES" localSheetId="1" hidden="1">[4]Market!#REF!</definedName>
    <definedName name="__123Graph_CLINES" localSheetId="11" hidden="1">[4]Market!#REF!</definedName>
    <definedName name="__123Graph_CLINES" localSheetId="12" hidden="1">[4]Market!#REF!</definedName>
    <definedName name="__123Graph_CLINES" localSheetId="13" hidden="1">[4]Market!#REF!</definedName>
    <definedName name="__123Graph_CLINES" localSheetId="15" hidden="1">[4]Market!#REF!</definedName>
    <definedName name="__123Graph_CLINES" localSheetId="16" hidden="1">[4]Market!#REF!</definedName>
    <definedName name="__123Graph_CLINES" localSheetId="17" hidden="1">[4]Market!#REF!</definedName>
    <definedName name="__123Graph_CLINES" localSheetId="2" hidden="1">[4]Market!#REF!</definedName>
    <definedName name="__123Graph_CLINES" localSheetId="21" hidden="1">[4]Market!#REF!</definedName>
    <definedName name="__123Graph_CLINES" localSheetId="22" hidden="1">[4]Market!#REF!</definedName>
    <definedName name="__123Graph_CLINES" localSheetId="29" hidden="1">[5]Market!#REF!</definedName>
    <definedName name="__123Graph_CLINES" localSheetId="4" hidden="1">[4]Market!#REF!</definedName>
    <definedName name="__123Graph_CLINES" localSheetId="6" hidden="1">[4]Market!#REF!</definedName>
    <definedName name="__123Graph_CLINES" localSheetId="7" hidden="1">[4]Market!#REF!</definedName>
    <definedName name="__123Graph_CLINES" localSheetId="8" hidden="1">[5]Market!#REF!</definedName>
    <definedName name="__123Graph_CLINES" localSheetId="39" hidden="1">[4]Market!#REF!</definedName>
    <definedName name="__123Graph_CLINES" localSheetId="40" hidden="1">[4]Market!#REF!</definedName>
    <definedName name="__123Graph_CLINES" localSheetId="41" hidden="1">[4]Market!#REF!</definedName>
    <definedName name="__123Graph_CLINES" localSheetId="42" hidden="1">[4]Market!#REF!</definedName>
    <definedName name="__123Graph_CLINES" localSheetId="43" hidden="1">[4]Market!#REF!</definedName>
    <definedName name="__123Graph_CLINES" localSheetId="44" hidden="1">[4]Market!#REF!</definedName>
    <definedName name="__123Graph_CLINES" localSheetId="45" hidden="1">[4]Market!#REF!</definedName>
    <definedName name="__123Graph_CLINES" localSheetId="46" hidden="1">[4]Market!#REF!</definedName>
    <definedName name="__123Graph_CLINES" localSheetId="47" hidden="1">[4]Market!#REF!</definedName>
    <definedName name="__123Graph_CLINES" localSheetId="31" hidden="1">[5]Market!#REF!</definedName>
    <definedName name="__123Graph_CLINES" localSheetId="37" hidden="1">[4]Market!#REF!</definedName>
    <definedName name="__123Graph_CLINES" localSheetId="38" hidden="1">[4]Market!#REF!</definedName>
    <definedName name="__123Graph_CLINES" localSheetId="0" hidden="1">[6]Market!#REF!</definedName>
    <definedName name="__123Graph_CLINES" hidden="1">[5]Market!#REF!</definedName>
    <definedName name="__123Graph_DLINES" localSheetId="1" hidden="1">[4]Market!#REF!</definedName>
    <definedName name="__123Graph_DLINES" localSheetId="11" hidden="1">[4]Market!#REF!</definedName>
    <definedName name="__123Graph_DLINES" localSheetId="12" hidden="1">[4]Market!#REF!</definedName>
    <definedName name="__123Graph_DLINES" localSheetId="13" hidden="1">[4]Market!#REF!</definedName>
    <definedName name="__123Graph_DLINES" localSheetId="15" hidden="1">[4]Market!#REF!</definedName>
    <definedName name="__123Graph_DLINES" localSheetId="16" hidden="1">[4]Market!#REF!</definedName>
    <definedName name="__123Graph_DLINES" localSheetId="17" hidden="1">[4]Market!#REF!</definedName>
    <definedName name="__123Graph_DLINES" localSheetId="2" hidden="1">[4]Market!#REF!</definedName>
    <definedName name="__123Graph_DLINES" localSheetId="21" hidden="1">[4]Market!#REF!</definedName>
    <definedName name="__123Graph_DLINES" localSheetId="22" hidden="1">[4]Market!#REF!</definedName>
    <definedName name="__123Graph_DLINES" localSheetId="29" hidden="1">[5]Market!#REF!</definedName>
    <definedName name="__123Graph_DLINES" localSheetId="4" hidden="1">[4]Market!#REF!</definedName>
    <definedName name="__123Graph_DLINES" localSheetId="6" hidden="1">[4]Market!#REF!</definedName>
    <definedName name="__123Graph_DLINES" localSheetId="7" hidden="1">[4]Market!#REF!</definedName>
    <definedName name="__123Graph_DLINES" localSheetId="8" hidden="1">[5]Market!#REF!</definedName>
    <definedName name="__123Graph_DLINES" localSheetId="39" hidden="1">[4]Market!#REF!</definedName>
    <definedName name="__123Graph_DLINES" localSheetId="40" hidden="1">[4]Market!#REF!</definedName>
    <definedName name="__123Graph_DLINES" localSheetId="41" hidden="1">[4]Market!#REF!</definedName>
    <definedName name="__123Graph_DLINES" localSheetId="42" hidden="1">[4]Market!#REF!</definedName>
    <definedName name="__123Graph_DLINES" localSheetId="43" hidden="1">[4]Market!#REF!</definedName>
    <definedName name="__123Graph_DLINES" localSheetId="44" hidden="1">[4]Market!#REF!</definedName>
    <definedName name="__123Graph_DLINES" localSheetId="45" hidden="1">[4]Market!#REF!</definedName>
    <definedName name="__123Graph_DLINES" localSheetId="46" hidden="1">[4]Market!#REF!</definedName>
    <definedName name="__123Graph_DLINES" localSheetId="47" hidden="1">[4]Market!#REF!</definedName>
    <definedName name="__123Graph_DLINES" localSheetId="31" hidden="1">[5]Market!#REF!</definedName>
    <definedName name="__123Graph_DLINES" localSheetId="37" hidden="1">[4]Market!#REF!</definedName>
    <definedName name="__123Graph_DLINES" localSheetId="38" hidden="1">[4]Market!#REF!</definedName>
    <definedName name="__123Graph_DLINES" localSheetId="0" hidden="1">[6]Market!#REF!</definedName>
    <definedName name="__123Graph_DLINES" hidden="1">[5]Market!#REF!</definedName>
    <definedName name="__123Graph_X" localSheetId="1" hidden="1">[4]Market!#REF!</definedName>
    <definedName name="__123Graph_X" localSheetId="11" hidden="1">[4]Market!#REF!</definedName>
    <definedName name="__123Graph_X" localSheetId="12" hidden="1">[4]Market!#REF!</definedName>
    <definedName name="__123Graph_X" localSheetId="13" hidden="1">[4]Market!#REF!</definedName>
    <definedName name="__123Graph_X" localSheetId="15" hidden="1">[4]Market!#REF!</definedName>
    <definedName name="__123Graph_X" localSheetId="16" hidden="1">[4]Market!#REF!</definedName>
    <definedName name="__123Graph_X" localSheetId="17" hidden="1">[4]Market!#REF!</definedName>
    <definedName name="__123Graph_X" localSheetId="2" hidden="1">[4]Market!#REF!</definedName>
    <definedName name="__123Graph_X" localSheetId="21" hidden="1">[4]Market!#REF!</definedName>
    <definedName name="__123Graph_X" localSheetId="22" hidden="1">[4]Market!#REF!</definedName>
    <definedName name="__123Graph_X" localSheetId="29" hidden="1">[5]Market!#REF!</definedName>
    <definedName name="__123Graph_X" localSheetId="4" hidden="1">[4]Market!#REF!</definedName>
    <definedName name="__123Graph_X" localSheetId="6" hidden="1">[4]Market!#REF!</definedName>
    <definedName name="__123Graph_X" localSheetId="7" hidden="1">[4]Market!#REF!</definedName>
    <definedName name="__123Graph_X" localSheetId="8" hidden="1">[5]Market!#REF!</definedName>
    <definedName name="__123Graph_X" localSheetId="39" hidden="1">[4]Market!#REF!</definedName>
    <definedName name="__123Graph_X" localSheetId="40" hidden="1">[4]Market!#REF!</definedName>
    <definedName name="__123Graph_X" localSheetId="41" hidden="1">[4]Market!#REF!</definedName>
    <definedName name="__123Graph_X" localSheetId="42" hidden="1">[4]Market!#REF!</definedName>
    <definedName name="__123Graph_X" localSheetId="43" hidden="1">[4]Market!#REF!</definedName>
    <definedName name="__123Graph_X" localSheetId="44" hidden="1">[4]Market!#REF!</definedName>
    <definedName name="__123Graph_X" localSheetId="45" hidden="1">[4]Market!#REF!</definedName>
    <definedName name="__123Graph_X" localSheetId="46" hidden="1">[4]Market!#REF!</definedName>
    <definedName name="__123Graph_X" localSheetId="47" hidden="1">[4]Market!#REF!</definedName>
    <definedName name="__123Graph_X" localSheetId="31" hidden="1">[5]Market!#REF!</definedName>
    <definedName name="__123Graph_X" localSheetId="37" hidden="1">[4]Market!#REF!</definedName>
    <definedName name="__123Graph_X" localSheetId="38" hidden="1">[4]Market!#REF!</definedName>
    <definedName name="__123Graph_X" localSheetId="0" hidden="1">[6]Market!#REF!</definedName>
    <definedName name="__123Graph_X" hidden="1">[5]Market!#REF!</definedName>
    <definedName name="__123Graph_XDIFF" localSheetId="1" hidden="1">[4]Market!#REF!</definedName>
    <definedName name="__123Graph_XDIFF" localSheetId="11" hidden="1">[4]Market!#REF!</definedName>
    <definedName name="__123Graph_XDIFF" localSheetId="12" hidden="1">[4]Market!#REF!</definedName>
    <definedName name="__123Graph_XDIFF" localSheetId="13" hidden="1">[4]Market!#REF!</definedName>
    <definedName name="__123Graph_XDIFF" localSheetId="15" hidden="1">[4]Market!#REF!</definedName>
    <definedName name="__123Graph_XDIFF" localSheetId="16" hidden="1">[4]Market!#REF!</definedName>
    <definedName name="__123Graph_XDIFF" localSheetId="17" hidden="1">[4]Market!#REF!</definedName>
    <definedName name="__123Graph_XDIFF" localSheetId="2" hidden="1">[4]Market!#REF!</definedName>
    <definedName name="__123Graph_XDIFF" localSheetId="21" hidden="1">[4]Market!#REF!</definedName>
    <definedName name="__123Graph_XDIFF" localSheetId="22" hidden="1">[4]Market!#REF!</definedName>
    <definedName name="__123Graph_XDIFF" localSheetId="29" hidden="1">[5]Market!#REF!</definedName>
    <definedName name="__123Graph_XDIFF" localSheetId="4" hidden="1">[4]Market!#REF!</definedName>
    <definedName name="__123Graph_XDIFF" localSheetId="6" hidden="1">[4]Market!#REF!</definedName>
    <definedName name="__123Graph_XDIFF" localSheetId="7" hidden="1">[4]Market!#REF!</definedName>
    <definedName name="__123Graph_XDIFF" localSheetId="8" hidden="1">[5]Market!#REF!</definedName>
    <definedName name="__123Graph_XDIFF" localSheetId="39" hidden="1">[4]Market!#REF!</definedName>
    <definedName name="__123Graph_XDIFF" localSheetId="40" hidden="1">[4]Market!#REF!</definedName>
    <definedName name="__123Graph_XDIFF" localSheetId="41" hidden="1">[4]Market!#REF!</definedName>
    <definedName name="__123Graph_XDIFF" localSheetId="42" hidden="1">[4]Market!#REF!</definedName>
    <definedName name="__123Graph_XDIFF" localSheetId="43" hidden="1">[4]Market!#REF!</definedName>
    <definedName name="__123Graph_XDIFF" localSheetId="44" hidden="1">[4]Market!#REF!</definedName>
    <definedName name="__123Graph_XDIFF" localSheetId="45" hidden="1">[4]Market!#REF!</definedName>
    <definedName name="__123Graph_XDIFF" localSheetId="46" hidden="1">[4]Market!#REF!</definedName>
    <definedName name="__123Graph_XDIFF" localSheetId="47" hidden="1">[4]Market!#REF!</definedName>
    <definedName name="__123Graph_XDIFF" localSheetId="31" hidden="1">[5]Market!#REF!</definedName>
    <definedName name="__123Graph_XDIFF" localSheetId="37" hidden="1">[4]Market!#REF!</definedName>
    <definedName name="__123Graph_XDIFF" localSheetId="38" hidden="1">[4]Market!#REF!</definedName>
    <definedName name="__123Graph_XDIFF" localSheetId="0" hidden="1">[6]Market!#REF!</definedName>
    <definedName name="__123Graph_XDIFF" hidden="1">[5]Market!#REF!</definedName>
    <definedName name="__123Graph_XLINES" localSheetId="1" hidden="1">[4]Market!#REF!</definedName>
    <definedName name="__123Graph_XLINES" localSheetId="11" hidden="1">[4]Market!#REF!</definedName>
    <definedName name="__123Graph_XLINES" localSheetId="12" hidden="1">[4]Market!#REF!</definedName>
    <definedName name="__123Graph_XLINES" localSheetId="13" hidden="1">[4]Market!#REF!</definedName>
    <definedName name="__123Graph_XLINES" localSheetId="15" hidden="1">[4]Market!#REF!</definedName>
    <definedName name="__123Graph_XLINES" localSheetId="16" hidden="1">[4]Market!#REF!</definedName>
    <definedName name="__123Graph_XLINES" localSheetId="17" hidden="1">[4]Market!#REF!</definedName>
    <definedName name="__123Graph_XLINES" localSheetId="2" hidden="1">[4]Market!#REF!</definedName>
    <definedName name="__123Graph_XLINES" localSheetId="21" hidden="1">[4]Market!#REF!</definedName>
    <definedName name="__123Graph_XLINES" localSheetId="22" hidden="1">[4]Market!#REF!</definedName>
    <definedName name="__123Graph_XLINES" localSheetId="29" hidden="1">[5]Market!#REF!</definedName>
    <definedName name="__123Graph_XLINES" localSheetId="4" hidden="1">[4]Market!#REF!</definedName>
    <definedName name="__123Graph_XLINES" localSheetId="6" hidden="1">[4]Market!#REF!</definedName>
    <definedName name="__123Graph_XLINES" localSheetId="7" hidden="1">[4]Market!#REF!</definedName>
    <definedName name="__123Graph_XLINES" localSheetId="8" hidden="1">[5]Market!#REF!</definedName>
    <definedName name="__123Graph_XLINES" localSheetId="39" hidden="1">[4]Market!#REF!</definedName>
    <definedName name="__123Graph_XLINES" localSheetId="40" hidden="1">[4]Market!#REF!</definedName>
    <definedName name="__123Graph_XLINES" localSheetId="41" hidden="1">[4]Market!#REF!</definedName>
    <definedName name="__123Graph_XLINES" localSheetId="42" hidden="1">[4]Market!#REF!</definedName>
    <definedName name="__123Graph_XLINES" localSheetId="43" hidden="1">[4]Market!#REF!</definedName>
    <definedName name="__123Graph_XLINES" localSheetId="44" hidden="1">[4]Market!#REF!</definedName>
    <definedName name="__123Graph_XLINES" localSheetId="45" hidden="1">[4]Market!#REF!</definedName>
    <definedName name="__123Graph_XLINES" localSheetId="46" hidden="1">[4]Market!#REF!</definedName>
    <definedName name="__123Graph_XLINES" localSheetId="47" hidden="1">[4]Market!#REF!</definedName>
    <definedName name="__123Graph_XLINES" localSheetId="31" hidden="1">[5]Market!#REF!</definedName>
    <definedName name="__123Graph_XLINES" localSheetId="37" hidden="1">[4]Market!#REF!</definedName>
    <definedName name="__123Graph_XLINES" localSheetId="38" hidden="1">[4]Market!#REF!</definedName>
    <definedName name="__123Graph_XLINES" localSheetId="0" hidden="1">[6]Market!#REF!</definedName>
    <definedName name="__123Graph_XLINES" hidden="1">[5]Market!#REF!</definedName>
    <definedName name="__cp1" localSheetId="1"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2" hidden="1">{"'előző év december'!$A$2:$CP$214"}</definedName>
    <definedName name="__cp1" localSheetId="21" hidden="1">{"'előző év december'!$A$2:$CP$214"}</definedName>
    <definedName name="__cp1" localSheetId="22" hidden="1">{"'előző év december'!$A$2:$CP$214"}</definedName>
    <definedName name="__cp1" localSheetId="29" hidden="1">{"'előző év december'!$A$2:$CP$214"}</definedName>
    <definedName name="__cp1" localSheetId="4"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30"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31" hidden="1">{"'előző év december'!$A$2:$CP$214"}</definedName>
    <definedName name="__cp1" localSheetId="32" hidden="1">{"'előző év december'!$A$2:$CP$214"}</definedName>
    <definedName name="__cp1" localSheetId="37" hidden="1">{"'előző év december'!$A$2:$CP$214"}</definedName>
    <definedName name="__cp1" localSheetId="38"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2" hidden="1">{"'előző év december'!$A$2:$CP$214"}</definedName>
    <definedName name="__cp10" localSheetId="21" hidden="1">{"'előző év december'!$A$2:$CP$214"}</definedName>
    <definedName name="__cp10" localSheetId="22" hidden="1">{"'előző év december'!$A$2:$CP$214"}</definedName>
    <definedName name="__cp10" localSheetId="29" hidden="1">{"'előző év december'!$A$2:$CP$214"}</definedName>
    <definedName name="__cp10" localSheetId="4"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30"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31" hidden="1">{"'előző év december'!$A$2:$CP$214"}</definedName>
    <definedName name="__cp10" localSheetId="32" hidden="1">{"'előző év december'!$A$2:$CP$214"}</definedName>
    <definedName name="__cp10" localSheetId="37" hidden="1">{"'előző év december'!$A$2:$CP$214"}</definedName>
    <definedName name="__cp10" localSheetId="38"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2" hidden="1">{"'előző év december'!$A$2:$CP$214"}</definedName>
    <definedName name="__cp11" localSheetId="21" hidden="1">{"'előző év december'!$A$2:$CP$214"}</definedName>
    <definedName name="__cp11" localSheetId="22" hidden="1">{"'előző év december'!$A$2:$CP$214"}</definedName>
    <definedName name="__cp11" localSheetId="29" hidden="1">{"'előző év december'!$A$2:$CP$214"}</definedName>
    <definedName name="__cp11" localSheetId="4"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30"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31" hidden="1">{"'előző év december'!$A$2:$CP$214"}</definedName>
    <definedName name="__cp11" localSheetId="32" hidden="1">{"'előző év december'!$A$2:$CP$214"}</definedName>
    <definedName name="__cp11" localSheetId="37" hidden="1">{"'előző év december'!$A$2:$CP$214"}</definedName>
    <definedName name="__cp11" localSheetId="38"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2" hidden="1">{"'előző év december'!$A$2:$CP$214"}</definedName>
    <definedName name="__cp2" localSheetId="21" hidden="1">{"'előző év december'!$A$2:$CP$214"}</definedName>
    <definedName name="__cp2" localSheetId="22" hidden="1">{"'előző év december'!$A$2:$CP$214"}</definedName>
    <definedName name="__cp2" localSheetId="29" hidden="1">{"'előző év december'!$A$2:$CP$214"}</definedName>
    <definedName name="__cp2" localSheetId="4"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30"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31" hidden="1">{"'előző év december'!$A$2:$CP$214"}</definedName>
    <definedName name="__cp2" localSheetId="32" hidden="1">{"'előző év december'!$A$2:$CP$214"}</definedName>
    <definedName name="__cp2" localSheetId="37" hidden="1">{"'előző év december'!$A$2:$CP$214"}</definedName>
    <definedName name="__cp2" localSheetId="38"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2" hidden="1">{"'előző év december'!$A$2:$CP$214"}</definedName>
    <definedName name="__cp3" localSheetId="21" hidden="1">{"'előző év december'!$A$2:$CP$214"}</definedName>
    <definedName name="__cp3" localSheetId="22" hidden="1">{"'előző év december'!$A$2:$CP$214"}</definedName>
    <definedName name="__cp3" localSheetId="29" hidden="1">{"'előző év december'!$A$2:$CP$214"}</definedName>
    <definedName name="__cp3" localSheetId="4"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30"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31" hidden="1">{"'előző év december'!$A$2:$CP$214"}</definedName>
    <definedName name="__cp3" localSheetId="32" hidden="1">{"'előző év december'!$A$2:$CP$214"}</definedName>
    <definedName name="__cp3" localSheetId="37" hidden="1">{"'előző év december'!$A$2:$CP$214"}</definedName>
    <definedName name="__cp3" localSheetId="38"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2" hidden="1">{"'előző év december'!$A$2:$CP$214"}</definedName>
    <definedName name="__cp4" localSheetId="21" hidden="1">{"'előző év december'!$A$2:$CP$214"}</definedName>
    <definedName name="__cp4" localSheetId="22" hidden="1">{"'előző év december'!$A$2:$CP$214"}</definedName>
    <definedName name="__cp4" localSheetId="29" hidden="1">{"'előző év december'!$A$2:$CP$214"}</definedName>
    <definedName name="__cp4" localSheetId="4"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30"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31" hidden="1">{"'előző év december'!$A$2:$CP$214"}</definedName>
    <definedName name="__cp4" localSheetId="32" hidden="1">{"'előző év december'!$A$2:$CP$214"}</definedName>
    <definedName name="__cp4" localSheetId="37" hidden="1">{"'előző év december'!$A$2:$CP$214"}</definedName>
    <definedName name="__cp4" localSheetId="38"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2" hidden="1">{"'előző év december'!$A$2:$CP$214"}</definedName>
    <definedName name="__cp5" localSheetId="21" hidden="1">{"'előző év december'!$A$2:$CP$214"}</definedName>
    <definedName name="__cp5" localSheetId="22" hidden="1">{"'előző év december'!$A$2:$CP$214"}</definedName>
    <definedName name="__cp5" localSheetId="29" hidden="1">{"'előző év december'!$A$2:$CP$214"}</definedName>
    <definedName name="__cp5" localSheetId="4"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30"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31" hidden="1">{"'előző év december'!$A$2:$CP$214"}</definedName>
    <definedName name="__cp5" localSheetId="32" hidden="1">{"'előző év december'!$A$2:$CP$214"}</definedName>
    <definedName name="__cp5" localSheetId="37" hidden="1">{"'előző év december'!$A$2:$CP$214"}</definedName>
    <definedName name="__cp5" localSheetId="38"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2" hidden="1">{"'előző év december'!$A$2:$CP$214"}</definedName>
    <definedName name="__cp6" localSheetId="21" hidden="1">{"'előző év december'!$A$2:$CP$214"}</definedName>
    <definedName name="__cp6" localSheetId="22" hidden="1">{"'előző év december'!$A$2:$CP$214"}</definedName>
    <definedName name="__cp6" localSheetId="29" hidden="1">{"'előző év december'!$A$2:$CP$214"}</definedName>
    <definedName name="__cp6" localSheetId="4"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30"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31" hidden="1">{"'előző év december'!$A$2:$CP$214"}</definedName>
    <definedName name="__cp6" localSheetId="32" hidden="1">{"'előző év december'!$A$2:$CP$214"}</definedName>
    <definedName name="__cp6" localSheetId="37" hidden="1">{"'előző év december'!$A$2:$CP$214"}</definedName>
    <definedName name="__cp6" localSheetId="38"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2" hidden="1">{"'előző év december'!$A$2:$CP$214"}</definedName>
    <definedName name="__cp7" localSheetId="21" hidden="1">{"'előző év december'!$A$2:$CP$214"}</definedName>
    <definedName name="__cp7" localSheetId="22" hidden="1">{"'előző év december'!$A$2:$CP$214"}</definedName>
    <definedName name="__cp7" localSheetId="29" hidden="1">{"'előző év december'!$A$2:$CP$214"}</definedName>
    <definedName name="__cp7" localSheetId="4"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30"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31" hidden="1">{"'előző év december'!$A$2:$CP$214"}</definedName>
    <definedName name="__cp7" localSheetId="32" hidden="1">{"'előző év december'!$A$2:$CP$214"}</definedName>
    <definedName name="__cp7" localSheetId="37" hidden="1">{"'előző év december'!$A$2:$CP$214"}</definedName>
    <definedName name="__cp7" localSheetId="38"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2" hidden="1">{"'előző év december'!$A$2:$CP$214"}</definedName>
    <definedName name="__cp8" localSheetId="21" hidden="1">{"'előző év december'!$A$2:$CP$214"}</definedName>
    <definedName name="__cp8" localSheetId="22" hidden="1">{"'előző év december'!$A$2:$CP$214"}</definedName>
    <definedName name="__cp8" localSheetId="29" hidden="1">{"'előző év december'!$A$2:$CP$214"}</definedName>
    <definedName name="__cp8" localSheetId="4"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30"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31" hidden="1">{"'előző év december'!$A$2:$CP$214"}</definedName>
    <definedName name="__cp8" localSheetId="32" hidden="1">{"'előző év december'!$A$2:$CP$214"}</definedName>
    <definedName name="__cp8" localSheetId="37" hidden="1">{"'előző év december'!$A$2:$CP$214"}</definedName>
    <definedName name="__cp8" localSheetId="38"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2" hidden="1">{"'előző év december'!$A$2:$CP$214"}</definedName>
    <definedName name="__cp9" localSheetId="21" hidden="1">{"'előző év december'!$A$2:$CP$214"}</definedName>
    <definedName name="__cp9" localSheetId="22" hidden="1">{"'előző év december'!$A$2:$CP$214"}</definedName>
    <definedName name="__cp9" localSheetId="29" hidden="1">{"'előző év december'!$A$2:$CP$214"}</definedName>
    <definedName name="__cp9" localSheetId="4"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30"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31" hidden="1">{"'előző év december'!$A$2:$CP$214"}</definedName>
    <definedName name="__cp9" localSheetId="32" hidden="1">{"'előző év december'!$A$2:$CP$214"}</definedName>
    <definedName name="__cp9" localSheetId="37" hidden="1">{"'előző év december'!$A$2:$CP$214"}</definedName>
    <definedName name="__cp9" localSheetId="38"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2" hidden="1">{"'előző év december'!$A$2:$CP$214"}</definedName>
    <definedName name="__cpr2" localSheetId="21" hidden="1">{"'előző év december'!$A$2:$CP$214"}</definedName>
    <definedName name="__cpr2" localSheetId="22" hidden="1">{"'előző év december'!$A$2:$CP$214"}</definedName>
    <definedName name="__cpr2" localSheetId="29" hidden="1">{"'előző év december'!$A$2:$CP$214"}</definedName>
    <definedName name="__cpr2" localSheetId="4"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30"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31" hidden="1">{"'előző év december'!$A$2:$CP$214"}</definedName>
    <definedName name="__cpr2" localSheetId="32" hidden="1">{"'előző év december'!$A$2:$CP$214"}</definedName>
    <definedName name="__cpr2" localSheetId="37" hidden="1">{"'előző év december'!$A$2:$CP$214"}</definedName>
    <definedName name="__cpr2" localSheetId="38"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2" hidden="1">{"'előző év december'!$A$2:$CP$214"}</definedName>
    <definedName name="__cpr3" localSheetId="21" hidden="1">{"'előző év december'!$A$2:$CP$214"}</definedName>
    <definedName name="__cpr3" localSheetId="22" hidden="1">{"'előző év december'!$A$2:$CP$214"}</definedName>
    <definedName name="__cpr3" localSheetId="29" hidden="1">{"'előző év december'!$A$2:$CP$214"}</definedName>
    <definedName name="__cpr3" localSheetId="4"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30"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31" hidden="1">{"'előző év december'!$A$2:$CP$214"}</definedName>
    <definedName name="__cpr3" localSheetId="32" hidden="1">{"'előző év december'!$A$2:$CP$214"}</definedName>
    <definedName name="__cpr3" localSheetId="37" hidden="1">{"'előző év december'!$A$2:$CP$214"}</definedName>
    <definedName name="__cpr3" localSheetId="38"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2" hidden="1">{"'előző év december'!$A$2:$CP$214"}</definedName>
    <definedName name="__cpr4" localSheetId="21" hidden="1">{"'előző év december'!$A$2:$CP$214"}</definedName>
    <definedName name="__cpr4" localSheetId="22" hidden="1">{"'előző év december'!$A$2:$CP$214"}</definedName>
    <definedName name="__cpr4" localSheetId="29" hidden="1">{"'előző év december'!$A$2:$CP$214"}</definedName>
    <definedName name="__cpr4" localSheetId="4"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30"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31" hidden="1">{"'előző év december'!$A$2:$CP$214"}</definedName>
    <definedName name="__cpr4" localSheetId="32" hidden="1">{"'előző év december'!$A$2:$CP$214"}</definedName>
    <definedName name="__cpr4" localSheetId="37" hidden="1">{"'előző év december'!$A$2:$CP$214"}</definedName>
    <definedName name="__cpr4" localSheetId="38" hidden="1">{"'előző év december'!$A$2:$CP$214"}</definedName>
    <definedName name="__cpr4" localSheetId="0" hidden="1">{"'előző év december'!$A$2:$CP$214"}</definedName>
    <definedName name="__cpr4" hidden="1">{"'előző év december'!$A$2:$CP$214"}</definedName>
    <definedName name="__NewChart" localSheetId="1" hidden="1">[8]Market!#REF!</definedName>
    <definedName name="__NewChart" localSheetId="11" hidden="1">[8]Market!#REF!</definedName>
    <definedName name="__NewChart" localSheetId="12" hidden="1">[8]Market!#REF!</definedName>
    <definedName name="__NewChart" localSheetId="13" hidden="1">[8]Market!#REF!</definedName>
    <definedName name="__NewChart" localSheetId="15" hidden="1">[8]Market!#REF!</definedName>
    <definedName name="__NewChart" localSheetId="16" hidden="1">[8]Market!#REF!</definedName>
    <definedName name="__NewChart" localSheetId="17" hidden="1">[8]Market!#REF!</definedName>
    <definedName name="__NewChart" localSheetId="2" hidden="1">[8]Market!#REF!</definedName>
    <definedName name="__NewChart" localSheetId="21" hidden="1">[8]Market!#REF!</definedName>
    <definedName name="__NewChart" localSheetId="22" hidden="1">[8]Market!#REF!</definedName>
    <definedName name="__NewChart" localSheetId="29" hidden="1">[9]Market!#REF!</definedName>
    <definedName name="__NewChart" localSheetId="4" hidden="1">[8]Market!#REF!</definedName>
    <definedName name="__NewChart" localSheetId="6" hidden="1">[8]Market!#REF!</definedName>
    <definedName name="__NewChart" localSheetId="7" hidden="1">[8]Market!#REF!</definedName>
    <definedName name="__NewChart" localSheetId="39" hidden="1">[8]Market!#REF!</definedName>
    <definedName name="__NewChart" localSheetId="40" hidden="1">[8]Market!#REF!</definedName>
    <definedName name="__NewChart" localSheetId="41" hidden="1">[8]Market!#REF!</definedName>
    <definedName name="__NewChart" localSheetId="42" hidden="1">[8]Market!#REF!</definedName>
    <definedName name="__NewChart" localSheetId="43" hidden="1">[8]Market!#REF!</definedName>
    <definedName name="__NewChart" localSheetId="44" hidden="1">[8]Market!#REF!</definedName>
    <definedName name="__NewChart" localSheetId="45" hidden="1">[8]Market!#REF!</definedName>
    <definedName name="__NewChart" localSheetId="46" hidden="1">[8]Market!#REF!</definedName>
    <definedName name="__NewChart" localSheetId="47" hidden="1">[8]Market!#REF!</definedName>
    <definedName name="__NewChart" localSheetId="31" hidden="1">[9]Market!#REF!</definedName>
    <definedName name="__NewChart" localSheetId="37" hidden="1">[8]Market!#REF!</definedName>
    <definedName name="__NewChart" localSheetId="38" hidden="1">[8]Market!#REF!</definedName>
    <definedName name="__NewChart" hidden="1">[9]Market!#REF!</definedName>
    <definedName name="__NewChart_EN" localSheetId="1" hidden="1">[8]Market!#REF!</definedName>
    <definedName name="__NewChart_EN" localSheetId="11" hidden="1">[8]Market!#REF!</definedName>
    <definedName name="__NewChart_EN" localSheetId="12" hidden="1">[8]Market!#REF!</definedName>
    <definedName name="__NewChart_EN" localSheetId="13" hidden="1">[8]Market!#REF!</definedName>
    <definedName name="__NewChart_EN" localSheetId="15" hidden="1">[8]Market!#REF!</definedName>
    <definedName name="__NewChart_EN" localSheetId="16" hidden="1">[8]Market!#REF!</definedName>
    <definedName name="__NewChart_EN" localSheetId="17" hidden="1">[8]Market!#REF!</definedName>
    <definedName name="__NewChart_EN" localSheetId="2" hidden="1">[8]Market!#REF!</definedName>
    <definedName name="__NewChart_EN" localSheetId="21" hidden="1">[8]Market!#REF!</definedName>
    <definedName name="__NewChart_EN" localSheetId="22" hidden="1">[8]Market!#REF!</definedName>
    <definedName name="__NewChart_EN" localSheetId="29" hidden="1">[9]Market!#REF!</definedName>
    <definedName name="__NewChart_EN" localSheetId="4" hidden="1">[8]Market!#REF!</definedName>
    <definedName name="__NewChart_EN" localSheetId="6" hidden="1">[8]Market!#REF!</definedName>
    <definedName name="__NewChart_EN" localSheetId="7" hidden="1">[8]Market!#REF!</definedName>
    <definedName name="__NewChart_EN" localSheetId="39" hidden="1">[8]Market!#REF!</definedName>
    <definedName name="__NewChart_EN" localSheetId="40" hidden="1">[8]Market!#REF!</definedName>
    <definedName name="__NewChart_EN" localSheetId="41" hidden="1">[8]Market!#REF!</definedName>
    <definedName name="__NewChart_EN" localSheetId="42" hidden="1">[8]Market!#REF!</definedName>
    <definedName name="__NewChart_EN" localSheetId="43" hidden="1">[8]Market!#REF!</definedName>
    <definedName name="__NewChart_EN" localSheetId="44" hidden="1">[8]Market!#REF!</definedName>
    <definedName name="__NewChart_EN" localSheetId="45" hidden="1">[8]Market!#REF!</definedName>
    <definedName name="__NewChart_EN" localSheetId="46" hidden="1">[8]Market!#REF!</definedName>
    <definedName name="__NewChart_EN" localSheetId="47" hidden="1">[8]Market!#REF!</definedName>
    <definedName name="__NewChart_EN" localSheetId="31" hidden="1">[9]Market!#REF!</definedName>
    <definedName name="__NewChart_EN" localSheetId="37" hidden="1">[8]Market!#REF!</definedName>
    <definedName name="__NewChart_EN" localSheetId="38" hidden="1">[8]Market!#REF!</definedName>
    <definedName name="__NewChart_EN" hidden="1">[9]Market!#REF!</definedName>
    <definedName name="_1__123Graph_ACHART_1" hidden="1">[10]řady_sloupce!$B$5:$B$40</definedName>
    <definedName name="_10__123Graph_ACHART_10" hidden="1">[11]pracovni!$E$49:$E$62</definedName>
    <definedName name="_10__123Graph_ACHART_6" hidden="1">[10]řady_sloupce!$C$2:$C$14</definedName>
    <definedName name="_100__123Graph_BCHART_11" hidden="1">[10]řady_sloupce!$K$6:$K$47</definedName>
    <definedName name="_102__123Graph_BCHART_12" hidden="1">[12]pracovni!$AN$111:$AN$117</definedName>
    <definedName name="_104__123Graph_BCHART_13" hidden="1">[13]D!$E$150:$E$161</definedName>
    <definedName name="_105__123Graph_BCHART_14" hidden="1">[14]H!$B$46:$G$46</definedName>
    <definedName name="_106__123Graph_BCHART_15" hidden="1">[14]O!$F$29:$F$35</definedName>
    <definedName name="_107__123Graph_BCHART_16" hidden="1">[15]grafy!#REF!</definedName>
    <definedName name="_108__123Graph_BCHART_17" hidden="1">[15]grafy!#REF!</definedName>
    <definedName name="_109__123Graph_BCHART_18" hidden="1">[15]grafy!#REF!</definedName>
    <definedName name="_11__123Graph_ACHART_7" hidden="1">[10]řady_sloupce!$C$3:$C$14</definedName>
    <definedName name="_110__123Graph_BCHART_19" hidden="1">[16]H!$B$80:$G$80</definedName>
    <definedName name="_115__123Graph_BCHART_2" hidden="1">[10]řady_sloupce!$I$5:$I$43</definedName>
    <definedName name="_116__123Graph_BCHART_20" hidden="1">[16]A!$B$11:$H$11</definedName>
    <definedName name="_117__123Graph_BCHART_22" hidden="1">'[15] data'!$F$30:$F$71</definedName>
    <definedName name="_118__123Graph_BCHART_23" hidden="1">[16]S!#REF!</definedName>
    <definedName name="_119__123Graph_BCHART_24" hidden="1">[16]U!$C$5:$E$5</definedName>
    <definedName name="_12" localSheetId="1" hidden="1">[1]Market!#REF!</definedName>
    <definedName name="_12" localSheetId="11" hidden="1">[2]Market!#REF!</definedName>
    <definedName name="_12" localSheetId="12" hidden="1">[2]Market!#REF!</definedName>
    <definedName name="_12" localSheetId="13" hidden="1">[2]Market!#REF!</definedName>
    <definedName name="_12" localSheetId="15" hidden="1">[2]Market!#REF!</definedName>
    <definedName name="_12" localSheetId="16" hidden="1">[2]Market!#REF!</definedName>
    <definedName name="_12" localSheetId="17" hidden="1">[1]Market!#REF!</definedName>
    <definedName name="_12" localSheetId="2" hidden="1">[2]Market!#REF!</definedName>
    <definedName name="_12" localSheetId="21" hidden="1">[2]Market!#REF!</definedName>
    <definedName name="_12" localSheetId="22" hidden="1">[2]Market!#REF!</definedName>
    <definedName name="_12" localSheetId="29" hidden="1">[3]Market!#REF!</definedName>
    <definedName name="_12" localSheetId="4" hidden="1">[2]Market!#REF!</definedName>
    <definedName name="_12" localSheetId="6" hidden="1">[2]Market!#REF!</definedName>
    <definedName name="_12" localSheetId="7" hidden="1">[2]Market!#REF!</definedName>
    <definedName name="_12" localSheetId="39" hidden="1">[2]Market!#REF!</definedName>
    <definedName name="_12" localSheetId="40" hidden="1">[2]Market!#REF!</definedName>
    <definedName name="_12" localSheetId="41" hidden="1">[2]Market!#REF!</definedName>
    <definedName name="_12" localSheetId="42" hidden="1">[2]Market!#REF!</definedName>
    <definedName name="_12" localSheetId="43" hidden="1">[2]Market!#REF!</definedName>
    <definedName name="_12" localSheetId="44" hidden="1">[2]Market!#REF!</definedName>
    <definedName name="_12" localSheetId="45" hidden="1">[2]Market!#REF!</definedName>
    <definedName name="_12" localSheetId="46" hidden="1">[2]Market!#REF!</definedName>
    <definedName name="_12" localSheetId="47" hidden="1">[2]Market!#REF!</definedName>
    <definedName name="_12" localSheetId="31" hidden="1">[3]Market!#REF!</definedName>
    <definedName name="_12" localSheetId="37" hidden="1">[2]Market!#REF!</definedName>
    <definedName name="_12" localSheetId="38" hidden="1">[2]Market!#REF!</definedName>
    <definedName name="_12" hidden="1">[3]Market!#REF!</definedName>
    <definedName name="_12__123Graph_ACHART_8" hidden="1">[10]řady_sloupce!$F$6:$F$22</definedName>
    <definedName name="_120__123Graph_BCHART_25" hidden="1">[16]U!$B$11:$D$11</definedName>
    <definedName name="_121__123Graph_BCHART_26" hidden="1">[16]H!$B$138:$H$138</definedName>
    <definedName name="_122__123Graph_BCHART_27" hidden="1">[16]K!$B$25:$D$25</definedName>
    <definedName name="_123__123Graph_BCHART_28" hidden="1">[16]C!$I$9:$K$9</definedName>
    <definedName name="_123Graph_A" localSheetId="1" hidden="1">[4]Market!#REF!</definedName>
    <definedName name="_123Graph_A" localSheetId="11" hidden="1">[4]Market!#REF!</definedName>
    <definedName name="_123Graph_A" localSheetId="12" hidden="1">[4]Market!#REF!</definedName>
    <definedName name="_123Graph_A" localSheetId="13" hidden="1">[4]Market!#REF!</definedName>
    <definedName name="_123Graph_A" localSheetId="15" hidden="1">[4]Market!#REF!</definedName>
    <definedName name="_123Graph_A" localSheetId="16" hidden="1">[4]Market!#REF!</definedName>
    <definedName name="_123Graph_A" localSheetId="17" hidden="1">[4]Market!#REF!</definedName>
    <definedName name="_123Graph_A" localSheetId="2" hidden="1">[4]Market!#REF!</definedName>
    <definedName name="_123Graph_A" localSheetId="21" hidden="1">[4]Market!#REF!</definedName>
    <definedName name="_123Graph_A" localSheetId="22" hidden="1">[4]Market!#REF!</definedName>
    <definedName name="_123Graph_A" localSheetId="29" hidden="1">[5]Market!#REF!</definedName>
    <definedName name="_123Graph_A" localSheetId="4" hidden="1">[4]Market!#REF!</definedName>
    <definedName name="_123Graph_A" localSheetId="6" hidden="1">[4]Market!#REF!</definedName>
    <definedName name="_123Graph_A" localSheetId="7" hidden="1">[4]Market!#REF!</definedName>
    <definedName name="_123Graph_A" localSheetId="39" hidden="1">[4]Market!#REF!</definedName>
    <definedName name="_123Graph_A" localSheetId="40" hidden="1">[4]Market!#REF!</definedName>
    <definedName name="_123Graph_A" localSheetId="41" hidden="1">[4]Market!#REF!</definedName>
    <definedName name="_123Graph_A" localSheetId="42" hidden="1">[4]Market!#REF!</definedName>
    <definedName name="_123Graph_A" localSheetId="43" hidden="1">[4]Market!#REF!</definedName>
    <definedName name="_123Graph_A" localSheetId="44" hidden="1">[4]Market!#REF!</definedName>
    <definedName name="_123Graph_A" localSheetId="45" hidden="1">[4]Market!#REF!</definedName>
    <definedName name="_123Graph_A" localSheetId="46" hidden="1">[4]Market!#REF!</definedName>
    <definedName name="_123Graph_A" localSheetId="47" hidden="1">[4]Market!#REF!</definedName>
    <definedName name="_123Graph_A" localSheetId="31" hidden="1">[5]Market!#REF!</definedName>
    <definedName name="_123Graph_A" localSheetId="37" hidden="1">[4]Market!#REF!</definedName>
    <definedName name="_123Graph_A" localSheetId="38" hidden="1">[4]Market!#REF!</definedName>
    <definedName name="_123Graph_A" localSheetId="0" hidden="1">[6]Market!#REF!</definedName>
    <definedName name="_123Graph_A" hidden="1">[5]Market!#REF!</definedName>
    <definedName name="_124__123Graph_BCHART_29" hidden="1">[16]P!$C$103:$J$103</definedName>
    <definedName name="_129__123Graph_BCHART_3" hidden="1">[10]řady_sloupce!$X$20:$X$31</definedName>
    <definedName name="_13__123Graph_ACHART_9" hidden="1">[10]řady_sloupce!$C$5:$C$9</definedName>
    <definedName name="_130__123Graph_BCHART_30" hidden="1">[16]M!$B$60:$I$60</definedName>
    <definedName name="_131__123Graph_BCHART_31" hidden="1">[16]M!$B$89:$I$89</definedName>
    <definedName name="_132__123Graph_BCHART_32" hidden="1">[16]H!$B$146:$C$146</definedName>
    <definedName name="_133__123Graph_BCHART_33" hidden="1">[16]K!$B$24:$E$24</definedName>
    <definedName name="_134__123Graph_BCHART_34" hidden="1">[15]grafy!#REF!</definedName>
    <definedName name="_135__123Graph_BCHART_35" hidden="1">[16]H!$B$173:$C$173</definedName>
    <definedName name="_136__123Graph_BCHART_36" hidden="1">[16]D!$B$112:$G$112</definedName>
    <definedName name="_137__123Graph_BCHART_37" hidden="1">[16]S!#REF!</definedName>
    <definedName name="_138__123Graph_BCHART_38" hidden="1">[16]F!$B$59:$I$59</definedName>
    <definedName name="_139__123Graph_BCHART_39" hidden="1">[16]D!$B$155:$G$155</definedName>
    <definedName name="_14__123Graph_ACHART_11" hidden="1">[10]řady_sloupce!$E$6:$E$47</definedName>
    <definedName name="_14__123Graph_BCHART_1" hidden="1">[10]řady_sloupce!$C$5:$C$40</definedName>
    <definedName name="_143__123Graph_BCHART_4" hidden="1">[10]řady_sloupce!$G$5:$G$43</definedName>
    <definedName name="_144__123Graph_BCHART_40" hidden="1">[15]grafy!#REF!</definedName>
    <definedName name="_145__123Graph_BCHART_41" hidden="1">[15]grafy!#REF!</definedName>
    <definedName name="_146__123Graph_BCHART_42" hidden="1">[15]grafy!#REF!</definedName>
    <definedName name="_15__123Graph_BCHART_10" hidden="1">[11]pracovni!$D$49:$D$65</definedName>
    <definedName name="_151__123Graph_BCHART_5" hidden="1">[11]pracovni!$G$95:$G$111</definedName>
    <definedName name="_156__123Graph_BCHART_6" hidden="1">[10]řady_sloupce!$B$2:$B$17</definedName>
    <definedName name="_16__123Graph_ACHART_12" hidden="1">[12]pracovni!$AL$111:$AL$117</definedName>
    <definedName name="_16__123Graph_BCHART_11" hidden="1">[10]řady_sloupce!$K$6:$K$47</definedName>
    <definedName name="_160__123Graph_BCHART_7" hidden="1">[10]řady_sloupce!$B$3:$B$14</definedName>
    <definedName name="_165__123Graph_BCHART_8" hidden="1">[10]řady_sloupce!$C$6:$C$22</definedName>
    <definedName name="_17__123Graph_BCHART_12" hidden="1">[12]pracovni!$AN$111:$AN$117</definedName>
    <definedName name="_170__123Graph_BCHART_9" hidden="1">[10]řady_sloupce!$D$5:$D$9</definedName>
    <definedName name="_175__123Graph_CCHART_1" hidden="1">[10]řady_sloupce!$C$7:$S$7</definedName>
    <definedName name="_18__123Graph_ACHART_13" hidden="1">[13]D!$H$184:$H$184</definedName>
    <definedName name="_18__123Graph_BCHART_13" hidden="1">[13]D!$E$150:$E$161</definedName>
    <definedName name="_180__123Graph_CCHART_10" hidden="1">[11]pracovni!$G$49:$G$62</definedName>
    <definedName name="_182__123Graph_CCHART_11" hidden="1">[12]nezaměstnaní!$N$145:$N$176</definedName>
    <definedName name="_183__123Graph_CCHART_12" hidden="1">[14]H!$B$47:$G$47</definedName>
    <definedName name="_185__123Graph_CCHART_13" hidden="1">[13]D!$F$150:$F$161</definedName>
    <definedName name="_186__123Graph_CCHART_14" hidden="1">[14]H!$B$47:$G$47</definedName>
    <definedName name="_187__123Graph_CCHART_17" hidden="1">[15]grafy!#REF!</definedName>
    <definedName name="_188__123Graph_CCHART_18" hidden="1">[15]grafy!#REF!</definedName>
    <definedName name="_189__123Graph_CCHART_19" hidden="1">[16]H!$B$81:$G$81</definedName>
    <definedName name="_19__123Graph_ACHART_14" hidden="1">[16]D!$E$58:$E$64</definedName>
    <definedName name="_19__123Graph_BCHART_2" hidden="1">[10]řady_sloupce!$I$5:$I$43</definedName>
    <definedName name="_194__123Graph_CCHART_2" hidden="1">[10]řady_sloupce!#REF!</definedName>
    <definedName name="_195__123Graph_CCHART_20" hidden="1">[16]A!$B$12:$H$12</definedName>
    <definedName name="_196__123Graph_CCHART_22" hidden="1">'[15] data'!$G$30:$G$71</definedName>
    <definedName name="_197__123Graph_CCHART_23" hidden="1">[16]S!#REF!</definedName>
    <definedName name="_198__123Graph_CCHART_24" hidden="1">[16]U!$C$6:$E$6</definedName>
    <definedName name="_199__123Graph_CCHART_25" hidden="1">[16]U!$B$12:$D$12</definedName>
    <definedName name="_2__123Graph_ACHART_10" hidden="1">[11]pracovni!$E$49:$E$62</definedName>
    <definedName name="_20__123Graph_ACHART_15" hidden="1">[15]grafy!$T$105:$T$121</definedName>
    <definedName name="_20__123Graph_BCHART_3" hidden="1">[10]řady_sloupce!$X$20:$X$31</definedName>
    <definedName name="_200__123Graph_CCHART_26" hidden="1">[16]H!$B$139:$H$139</definedName>
    <definedName name="_201__123Graph_CCHART_27" hidden="1">[16]K!$B$26:$D$26</definedName>
    <definedName name="_202__123Graph_CCHART_28" hidden="1">[16]C!$I$10:$K$10</definedName>
    <definedName name="_203__123Graph_CCHART_29" hidden="1">'[15] data'!$G$54:$G$67</definedName>
    <definedName name="_207__123Graph_CCHART_3" hidden="1">[10]řady_sloupce!$Y$20:$Y$31</definedName>
    <definedName name="_208__123Graph_CCHART_31" hidden="1">'[15] data'!#REF!</definedName>
    <definedName name="_209__123Graph_CCHART_32" hidden="1">[16]H!$B$147:$C$147</definedName>
    <definedName name="_21__123Graph_ACHART_16" hidden="1">[16]D!$C$87:$C$90</definedName>
    <definedName name="_21__123Graph_BCHART_4" hidden="1">[10]řady_sloupce!$G$5:$G$43</definedName>
    <definedName name="_210__123Graph_CCHART_33" hidden="1">[16]K!$B$25:$E$25</definedName>
    <definedName name="_211__123Graph_CCHART_35" hidden="1">[16]H!$B$174:$C$174</definedName>
    <definedName name="_212__123Graph_CCHART_36" hidden="1">[16]D!$B$113:$G$113</definedName>
    <definedName name="_213__123Graph_CCHART_37" hidden="1">[16]S!#REF!</definedName>
    <definedName name="_214__123Graph_CCHART_38" hidden="1">[16]F!$B$60:$I$60</definedName>
    <definedName name="_215__123Graph_CCHART_39" hidden="1">[16]D!$B$156:$G$156</definedName>
    <definedName name="_22__123Graph_ACHART_17" hidden="1">[15]grafy!#REF!</definedName>
    <definedName name="_22__123Graph_BCHART_5" hidden="1">[11]pracovni!$G$95:$G$111</definedName>
    <definedName name="_220__123Graph_CCHART_4" hidden="1">[10]řady_sloupce!$T$9:$T$21</definedName>
    <definedName name="_221__123Graph_CCHART_41" hidden="1">[15]grafy!#REF!</definedName>
    <definedName name="_222__123Graph_CCHART_42" hidden="1">[15]grafy!$X$124:$X$126</definedName>
    <definedName name="_226__123Graph_CCHART_5" hidden="1">[10]řady_sloupce!$G$10:$G$25</definedName>
    <definedName name="_23__123Graph_ACHART_18" hidden="1">[16]H!$G$79:$G$82</definedName>
    <definedName name="_23__123Graph_BCHART_6" hidden="1">[10]řady_sloupce!$B$2:$B$17</definedName>
    <definedName name="_231__123Graph_CCHART_6" hidden="1">[10]řady_sloupce!$E$2:$E$14</definedName>
    <definedName name="_235__123Graph_CCHART_7" hidden="1">[10]řady_sloupce!$E$3:$E$14</definedName>
    <definedName name="_238__123Graph_CCHART_8" hidden="1">[17]diferencial!$E$257:$E$381</definedName>
    <definedName name="_24__123Graph_ACHART_19" hidden="1">[16]H!$B$79:$G$79</definedName>
    <definedName name="_24__123Graph_BCHART_7" hidden="1">[10]řady_sloupce!$B$3:$B$14</definedName>
    <definedName name="_241__123Graph_CCHART_9" hidden="1">[17]sazby!$E$507:$E$632</definedName>
    <definedName name="_245__123Graph_DCHART_1" hidden="1">[10]řady_sloupce!$C$8:$S$8</definedName>
    <definedName name="_25__123Graph_BCHART_8" hidden="1">[10]řady_sloupce!$C$6:$C$22</definedName>
    <definedName name="_250__123Graph_DCHART_10" hidden="1">[11]pracovni!$F$49:$F$65</definedName>
    <definedName name="_251__123Graph_DCHART_11" hidden="1">[16]O!$B$19:$H$19</definedName>
    <definedName name="_252__123Graph_DCHART_12" hidden="1">[14]H!$B$48:$G$48</definedName>
    <definedName name="_254__123Graph_DCHART_13" hidden="1">[13]D!$G$150:$G$161</definedName>
    <definedName name="_255__123Graph_DCHART_14" hidden="1">[14]H!$B$48:$G$48</definedName>
    <definedName name="_256__123Graph_DCHART_17" hidden="1">[15]grafy!#REF!</definedName>
    <definedName name="_257__123Graph_DCHART_19" hidden="1">[16]H!$B$82:$G$82</definedName>
    <definedName name="_26__123Graph_BCHART_9" hidden="1">[10]řady_sloupce!$D$5:$D$9</definedName>
    <definedName name="_262__123Graph_DCHART_2" hidden="1">[10]řady_sloupce!$F$20:$AI$20</definedName>
    <definedName name="_263__123Graph_DCHART_20" hidden="1">[16]A!$B$13:$H$13</definedName>
    <definedName name="_264__123Graph_DCHART_23" hidden="1">[16]S!#REF!</definedName>
    <definedName name="_265__123Graph_DCHART_24" hidden="1">'[15] data'!$DS$54:$DS$66</definedName>
    <definedName name="_266__123Graph_DCHART_26" hidden="1">[16]H!$B$140:$H$140</definedName>
    <definedName name="_267__123Graph_DCHART_27" hidden="1">[16]K!$B$27:$D$27</definedName>
    <definedName name="_27__123Graph_CCHART_1" hidden="1">[10]řady_sloupce!$C$7:$S$7</definedName>
    <definedName name="_271__123Graph_DCHART_3" hidden="1">[10]řady_sloupce!$Z$20:$Z$31</definedName>
    <definedName name="_272__123Graph_DCHART_32" hidden="1">[16]H!$B$148:$C$148</definedName>
    <definedName name="_273__123Graph_DCHART_33" hidden="1">[16]K!$B$26:$E$26</definedName>
    <definedName name="_274__123Graph_DCHART_35" hidden="1">[16]H!$B$175:$C$175</definedName>
    <definedName name="_275__123Graph_DCHART_36" hidden="1">[16]D!$B$114:$G$114</definedName>
    <definedName name="_276__123Graph_DCHART_37" hidden="1">[16]S!#REF!</definedName>
    <definedName name="_277__123Graph_DCHART_38" hidden="1">[16]F!$B$61:$I$61</definedName>
    <definedName name="_278__123Graph_DCHART_39" hidden="1">[16]D!$B$157:$G$157</definedName>
    <definedName name="_28__123Graph_CCHART_10" hidden="1">[11]pracovni!$G$49:$G$62</definedName>
    <definedName name="_280__123Graph_DCHART_4" hidden="1">'[12]produkt a mzda'!$R$4:$R$32</definedName>
    <definedName name="_281__123Graph_DCHART_5" hidden="1">[14]F!#REF!</definedName>
    <definedName name="_286__123Graph_DCHART_6" hidden="1">[10]řady_sloupce!$D$2:$D$17</definedName>
    <definedName name="_29__123Graph_ACHART_2" hidden="1">[10]řady_sloupce!$E$5:$E$43</definedName>
    <definedName name="_29__123Graph_CCHART_11" hidden="1">[12]nezaměstnaní!$N$145:$N$176</definedName>
    <definedName name="_290__123Graph_DCHART_7" hidden="1">[10]řady_sloupce!$D$3:$D$14</definedName>
    <definedName name="_291__123Graph_DCHART_8" hidden="1">[14]G!$F$5:$F$9</definedName>
    <definedName name="_295__123Graph_DCHART_9" hidden="1">[17]sazby!$F$507:$F$632</definedName>
    <definedName name="_299__123Graph_ECHART_1" hidden="1">[10]řady_sloupce!$C$9:$S$9</definedName>
    <definedName name="_3__123Graph_ACHART_11" hidden="1">[10]řady_sloupce!$E$6:$E$47</definedName>
    <definedName name="_30__123Graph_ACHART_20" hidden="1">[16]A!$B$10:$H$10</definedName>
    <definedName name="_30__123Graph_CCHART_13" hidden="1">[13]D!$F$150:$F$161</definedName>
    <definedName name="_301__123Graph_ECHART_10" hidden="1">'[12]PH a mzda'!$R$226:$R$235</definedName>
    <definedName name="_302__123Graph_ECHART_13" hidden="1">[14]H!$B$49:$G$49</definedName>
    <definedName name="_303__123Graph_ECHART_14" hidden="1">[14]H!$B$49:$G$49</definedName>
    <definedName name="_308__123Graph_ECHART_2" hidden="1">[10]řady_sloupce!#REF!</definedName>
    <definedName name="_309__123Graph_ECHART_20" hidden="1">[16]A!$B$17:$H$17</definedName>
    <definedName name="_31__123Graph_ACHART_21" hidden="1">'[15] data'!$F$17:$F$68</definedName>
    <definedName name="_31__123Graph_CCHART_2" hidden="1">[10]řady_sloupce!#REF!</definedName>
    <definedName name="_310__123Graph_ECHART_23" hidden="1">[16]S!#REF!</definedName>
    <definedName name="_311__123Graph_ECHART_26" hidden="1">[16]H!$B$143:$H$143</definedName>
    <definedName name="_312__123Graph_ECHART_27" hidden="1">[16]K!$B$28:$D$28</definedName>
    <definedName name="_313__123Graph_ECHART_3" hidden="1">[14]D!$C$9:$E$9</definedName>
    <definedName name="_314__123Graph_ECHART_32" hidden="1">[16]H!$B$149:$C$149</definedName>
    <definedName name="_315__123Graph_ECHART_33" hidden="1">[16]K!$B$27:$E$27</definedName>
    <definedName name="_316__123Graph_ECHART_37" hidden="1">[16]S!#REF!</definedName>
    <definedName name="_317__123Graph_ECHART_38" hidden="1">[16]F!$B$18:$I$18</definedName>
    <definedName name="_318__123Graph_ECHART_4" hidden="1">[14]E!$C$9:$E$9</definedName>
    <definedName name="_32__123Graph_ACHART_22" hidden="1">[16]C!$E$57:$E$63</definedName>
    <definedName name="_32__123Graph_CCHART_3" hidden="1">[10]řady_sloupce!$Y$20:$Y$31</definedName>
    <definedName name="_322__123Graph_ECHART_5" hidden="1">[10]řady_sloupce!$E$10:$E$25</definedName>
    <definedName name="_323__123Graph_ECHART_6" hidden="1">[14]F!#REF!</definedName>
    <definedName name="_327__123Graph_ECHART_7" hidden="1">[10]řady_sloupce!$G$3:$G$14</definedName>
    <definedName name="_33__123Graph_ACHART_23" hidden="1">[16]S!#REF!</definedName>
    <definedName name="_33__123Graph_CCHART_4" hidden="1">[10]řady_sloupce!$T$9:$T$21</definedName>
    <definedName name="_332__123Graph_ECHART_9" hidden="1">[11]pracovni!$F$29:$F$45</definedName>
    <definedName name="_334__123Graph_FCHART_10" hidden="1">'[12]PH a mzda'!$H$226:$H$235</definedName>
    <definedName name="_335__123Graph_FCHART_13" hidden="1">[14]H!#REF!</definedName>
    <definedName name="_336__123Graph_FCHART_14" hidden="1">[14]H!#REF!</definedName>
    <definedName name="_34__123Graph_ACHART_24" hidden="1">[16]U!$C$4:$E$4</definedName>
    <definedName name="_34__123Graph_CCHART_5" hidden="1">[10]řady_sloupce!$G$10:$G$25</definedName>
    <definedName name="_341__123Graph_FCHART_2" hidden="1">[10]řady_sloupce!$D$9:$D$24</definedName>
    <definedName name="_342__123Graph_FCHART_23" hidden="1">[16]S!#REF!</definedName>
    <definedName name="_343__123Graph_FCHART_27" hidden="1">[16]K!$B$29:$D$29</definedName>
    <definedName name="_344__123Graph_FCHART_3" hidden="1">[14]D!$C$10:$E$10</definedName>
    <definedName name="_345__123Graph_FCHART_33" hidden="1">[16]K!$B$28:$E$28</definedName>
    <definedName name="_346__123Graph_FCHART_37" hidden="1">[16]S!#REF!</definedName>
    <definedName name="_347__123Graph_FCHART_4" hidden="1">[14]E!$C$10:$E$10</definedName>
    <definedName name="_348__123Graph_FCHART_5" hidden="1">[14]F!#REF!</definedName>
    <definedName name="_35__123Graph_ACHART_25" hidden="1">[16]U!$B$10:$D$10</definedName>
    <definedName name="_35__123Graph_CCHART_6" hidden="1">[10]řady_sloupce!$E$2:$E$14</definedName>
    <definedName name="_352__123Graph_FCHART_7" hidden="1">[10]řady_sloupce!$F$3:$F$14</definedName>
    <definedName name="_353__123Graph_LBL_ACHART_23" hidden="1">[16]S!#REF!</definedName>
    <definedName name="_354__123Graph_LBL_ACHART_24" hidden="1">[16]U!$C$4:$E$4</definedName>
    <definedName name="_355__123Graph_LBL_ACHART_26" hidden="1">[16]H!$B$137:$H$137</definedName>
    <definedName name="_356__123Graph_LBL_ACHART_28" hidden="1">[16]C!$I$8:$K$8</definedName>
    <definedName name="_357__123Graph_LBL_ACHART_3" hidden="1">[14]D!$C$5:$I$5</definedName>
    <definedName name="_358__123Graph_LBL_ACHART_31" hidden="1">[16]M!$B$88:$I$88</definedName>
    <definedName name="_359__123Graph_LBL_ACHART_36" hidden="1">[16]D!$B$111:$G$111</definedName>
    <definedName name="_36__123Graph_ACHART_26" hidden="1">[16]H!$B$137:$H$137</definedName>
    <definedName name="_36__123Graph_CCHART_7" hidden="1">[10]řady_sloupce!$E$3:$E$14</definedName>
    <definedName name="_360__123Graph_LBL_ACHART_37" hidden="1">[16]S!#REF!</definedName>
    <definedName name="_361__123Graph_LBL_ACHART_39" hidden="1">[16]D!$B$154:$G$154</definedName>
    <definedName name="_362__123Graph_LBL_ACHART_4" hidden="1">[14]E!$C$5:$I$5</definedName>
    <definedName name="_363__123Graph_LBL_ACHART_6" hidden="1">[14]F!#REF!</definedName>
    <definedName name="_364__123Graph_LBL_BCHART_23" hidden="1">[16]S!#REF!</definedName>
    <definedName name="_365__123Graph_LBL_BCHART_24" hidden="1">[16]U!$C$5:$E$5</definedName>
    <definedName name="_366__123Graph_LBL_BCHART_28" hidden="1">[16]C!$I$9:$K$9</definedName>
    <definedName name="_367__123Graph_LBL_BCHART_3" hidden="1">[14]D!$C$6:$I$6</definedName>
    <definedName name="_368__123Graph_LBL_BCHART_31" hidden="1">[16]M!$B$89:$I$89</definedName>
    <definedName name="_369__123Graph_LBL_BCHART_32" hidden="1">[16]H!$F$146:$H$146</definedName>
    <definedName name="_37__123Graph_ACHART_27" hidden="1">[16]K!$B$24:$D$24</definedName>
    <definedName name="_37__123Graph_CCHART_8" hidden="1">[17]diferencial!$E$257:$E$381</definedName>
    <definedName name="_370__123Graph_LBL_BCHART_36" hidden="1">[16]D!$B$112:$G$112</definedName>
    <definedName name="_371__123Graph_LBL_BCHART_37" hidden="1">[16]S!#REF!</definedName>
    <definedName name="_372__123Graph_LBL_BCHART_39" hidden="1">[16]D!$B$155:$G$155</definedName>
    <definedName name="_373__123Graph_LBL_BCHART_4" hidden="1">[14]E!$C$6:$I$6</definedName>
    <definedName name="_374__123Graph_LBL_BCHART_6" hidden="1">[14]F!#REF!</definedName>
    <definedName name="_375__123Graph_LBL_CCHART_1" hidden="1">[16]A!$B$17:$H$17</definedName>
    <definedName name="_376__123Graph_LBL_CCHART_24" hidden="1">[16]U!$C$6:$E$6</definedName>
    <definedName name="_377__123Graph_LBL_CCHART_26" hidden="1">[16]H!$B$139:$H$139</definedName>
    <definedName name="_378__123Graph_LBL_CCHART_28" hidden="1">[16]C!$I$10:$K$10</definedName>
    <definedName name="_379__123Graph_LBL_CCHART_32" hidden="1">[16]H!$F$147:$H$147</definedName>
    <definedName name="_38__123Graph_ACHART_28" hidden="1">[16]C!$I$8:$K$8</definedName>
    <definedName name="_38__123Graph_CCHART_9" hidden="1">[17]sazby!$E$507:$E$632</definedName>
    <definedName name="_380__123Graph_LBL_CCHART_36" hidden="1">[16]D!$B$113:$G$113</definedName>
    <definedName name="_381__123Graph_LBL_CCHART_39" hidden="1">[16]D!$B$156:$G$156</definedName>
    <definedName name="_382__123Graph_LBL_CCHART_6" hidden="1">[14]F!#REF!</definedName>
    <definedName name="_383__123Graph_LBL_DCHART_11" hidden="1">[16]O!$B$19:$H$19</definedName>
    <definedName name="_384__123Graph_LBL_DCHART_20" hidden="1">[16]A!#REF!</definedName>
    <definedName name="_385__123Graph_LBL_DCHART_23" hidden="1">[16]S!#REF!</definedName>
    <definedName name="_386__123Graph_LBL_DCHART_32" hidden="1">[16]H!$F$148:$H$148</definedName>
    <definedName name="_387__123Graph_LBL_DCHART_36" hidden="1">[16]D!$B$114:$G$114</definedName>
    <definedName name="_388__123Graph_LBL_DCHART_39" hidden="1">[16]D!$B$157:$G$157</definedName>
    <definedName name="_389__123Graph_LBL_ECHART_20" hidden="1">[16]A!$B$17:$H$17</definedName>
    <definedName name="_39__123Graph_ACHART_29" hidden="1">[16]P!$C$102:$J$102</definedName>
    <definedName name="_39__123Graph_DCHART_1" hidden="1">[10]řady_sloupce!$C$8:$S$8</definedName>
    <definedName name="_390__123Graph_LBL_ECHART_26" hidden="1">[16]H!$B$143:$H$143</definedName>
    <definedName name="_391__123Graph_LBL_ECHART_38" hidden="1">[16]F!$B$18:$I$18</definedName>
    <definedName name="_392__123Graph_LBL_ECHART_9" hidden="1">[16]F!$B$18:$I$18</definedName>
    <definedName name="_393__123Graph_LBL_FCHART_3" hidden="1">[14]D!$C$10:$I$10</definedName>
    <definedName name="_394__123Graph_LBL_FCHART_4" hidden="1">[14]E!$C$10:$I$10</definedName>
    <definedName name="_399__123Graph_XCHART_1" hidden="1">[10]řady_sloupce!$A$5:$A$40</definedName>
    <definedName name="_4__123Graph_ACHART_12" hidden="1">[12]pracovni!$AL$111:$AL$117</definedName>
    <definedName name="_40__123Graph_DCHART_10" hidden="1">[11]pracovni!$F$49:$F$65</definedName>
    <definedName name="_404__123Graph_XCHART_10" hidden="1">[11]pracovni!$A$49:$A$65</definedName>
    <definedName name="_408__123Graph_XCHART_11" hidden="1">[10]řady_sloupce!$B$6:$B$47</definedName>
    <definedName name="_41__123Graph_DCHART_13" hidden="1">[13]D!$G$150:$G$161</definedName>
    <definedName name="_410__123Graph_XCHART_13" hidden="1">[13]D!$D$150:$D$161</definedName>
    <definedName name="_411__123Graph_XCHART_14" hidden="1">[16]D!$A$58:$A$64</definedName>
    <definedName name="_412__123Graph_XCHART_15" hidden="1">[15]grafy!$S$105:$S$121</definedName>
    <definedName name="_413__123Graph_XCHART_16" hidden="1">[15]grafy!#REF!</definedName>
    <definedName name="_414__123Graph_XCHART_17" hidden="1">[15]grafy!#REF!</definedName>
    <definedName name="_415__123Graph_XCHART_18" hidden="1">[16]H!$A$79:$A$82</definedName>
    <definedName name="_416__123Graph_XCHART_19" hidden="1">[16]H!$B$78:$H$78</definedName>
    <definedName name="_42__123Graph_DCHART_2" hidden="1">[10]řady_sloupce!$F$20:$AI$20</definedName>
    <definedName name="_421__123Graph_XCHART_2" hidden="1">[10]řady_sloupce!$A$5:$A$43</definedName>
    <definedName name="_422__123Graph_XCHART_20" hidden="1">[14]P!$J$39:$J$44</definedName>
    <definedName name="_423__123Graph_XCHART_22" hidden="1">[16]C!$A$57:$A$63</definedName>
    <definedName name="_424__123Graph_XCHART_23" hidden="1">'[15] data'!$A$30:$A$71</definedName>
    <definedName name="_425__123Graph_XCHART_24" hidden="1">'[15] data'!$DM$54:$DM$66</definedName>
    <definedName name="_426__123Graph_XCHART_25" hidden="1">[16]U!$B$3:$D$3</definedName>
    <definedName name="_427__123Graph_XCHART_26" hidden="1">'[15] data'!$A$54:$A$67</definedName>
    <definedName name="_428__123Graph_XCHART_27" hidden="1">'[15] data'!$A$54:$A$67</definedName>
    <definedName name="_429__123Graph_XCHART_28" hidden="1">'[15] data'!$A$66:$A$67</definedName>
    <definedName name="_43__123Graph_DCHART_3" hidden="1">[10]řady_sloupce!$Z$20:$Z$31</definedName>
    <definedName name="_430__123Graph_XCHART_29" hidden="1">'[15] data'!$A$54:$A$67</definedName>
    <definedName name="_434__123Graph_XCHART_3" hidden="1">[10]řady_sloupce!$A$5:$A$40</definedName>
    <definedName name="_435__123Graph_XCHART_30" hidden="1">'[15] data'!$A$54:$A$71</definedName>
    <definedName name="_436__123Graph_XCHART_31" hidden="1">[16]M!$B$87:$I$87</definedName>
    <definedName name="_437__123Graph_XCHART_33" hidden="1">[15]grafy!$AE$74:$AE$75</definedName>
    <definedName name="_438__123Graph_XCHART_34" hidden="1">[15]grafy!#REF!</definedName>
    <definedName name="_439__123Graph_XCHART_35" hidden="1">[15]grafy!$N$299:$N$300</definedName>
    <definedName name="_44__123Graph_ACHART_3" hidden="1">[10]řady_sloupce!$D$5:$D$40</definedName>
    <definedName name="_44__123Graph_DCHART_4" hidden="1">'[12]produkt a mzda'!$R$4:$R$32</definedName>
    <definedName name="_440__123Graph_XCHART_39" hidden="1">'[15] data'!$A$53:$A$70</definedName>
    <definedName name="_444__123Graph_XCHART_4" hidden="1">[10]řady_sloupce!$A$5:$A$43</definedName>
    <definedName name="_445__123Graph_XCHART_41" hidden="1">[15]grafy!#REF!</definedName>
    <definedName name="_446__123Graph_XCHART_42" hidden="1">[15]grafy!$T$124:$T$126</definedName>
    <definedName name="_448__123Graph_XCHART_5" hidden="1">[13]C!$G$121:$G$138</definedName>
    <definedName name="_45" hidden="1">#REF!</definedName>
    <definedName name="_45__123Graph_ACHART_30" hidden="1">[16]M!$B$59:$I$59</definedName>
    <definedName name="_45__123Graph_DCHART_6" hidden="1">[10]řady_sloupce!$D$2:$D$17</definedName>
    <definedName name="_450__123Graph_XCHART_6" hidden="1">[13]C!$G$121:$G$138</definedName>
    <definedName name="_454__123Graph_XCHART_7" hidden="1">[10]řady_sloupce!$B$6:$B$48</definedName>
    <definedName name="_455__123Graph_XCHART_8" hidden="1">[16]H!$A$50:$A$55</definedName>
    <definedName name="_46__123Graph_ACHART_31" hidden="1">[16]M!$B$88:$I$88</definedName>
    <definedName name="_46__123Graph_DCHART_7" hidden="1">[10]řady_sloupce!$D$3:$D$14</definedName>
    <definedName name="_460__123Graph_XCHART_9" hidden="1">[11]pracovni!$A$29:$A$45</definedName>
    <definedName name="_47__123Graph_ACHART_32" hidden="1">[16]H!$B$145:$C$145</definedName>
    <definedName name="_47__123Graph_DCHART_9" hidden="1">[17]sazby!$F$507:$F$632</definedName>
    <definedName name="_48__123Graph_ACHART_33" hidden="1">[16]K!$B$23:$E$23</definedName>
    <definedName name="_48__123Graph_ECHART_1" hidden="1">[10]řady_sloupce!$C$9:$S$9</definedName>
    <definedName name="_49__123Graph_ACHART_34" hidden="1">[16]D!$E$87:$E$90</definedName>
    <definedName name="_49__123Graph_ECHART_10" hidden="1">'[12]PH a mzda'!$R$226:$R$235</definedName>
    <definedName name="_5__123Graph_ACHART_1" hidden="1">[10]řady_sloupce!$B$5:$B$40</definedName>
    <definedName name="_5__123Graph_ACHART_13" hidden="1">[13]D!$H$184:$H$184</definedName>
    <definedName name="_50__123Graph_ACHART_35" hidden="1">[16]H!$B$172:$C$172</definedName>
    <definedName name="_50__123Graph_ECHART_2" hidden="1">[10]řady_sloupce!#REF!</definedName>
    <definedName name="_51__123Graph_ACHART_36" hidden="1">[16]D!$B$111:$G$111</definedName>
    <definedName name="_51__123Graph_ECHART_5" hidden="1">[10]řady_sloupce!$E$10:$E$25</definedName>
    <definedName name="_52__123Graph_ACHART_37" hidden="1">[16]S!#REF!</definedName>
    <definedName name="_52__123Graph_ECHART_7" hidden="1">[10]řady_sloupce!$G$3:$G$14</definedName>
    <definedName name="_53__123Graph_ACHART_38" hidden="1">[16]F!$B$58:$I$58</definedName>
    <definedName name="_53__123Graph_ECHART_9" hidden="1">[11]pracovni!$F$29:$F$45</definedName>
    <definedName name="_54__123Graph_ACHART_39" hidden="1">[16]D!$B$154:$G$154</definedName>
    <definedName name="_54__123Graph_FCHART_10" hidden="1">'[12]PH a mzda'!$H$226:$H$235</definedName>
    <definedName name="_55__123Graph_FCHART_2" hidden="1">[10]řady_sloupce!$D$9:$D$24</definedName>
    <definedName name="_56__123Graph_FCHART_7" hidden="1">[10]řady_sloupce!$F$3:$F$14</definedName>
    <definedName name="_57__123Graph_XCHART_1" hidden="1">[10]řady_sloupce!$A$5:$A$40</definedName>
    <definedName name="_58__123Graph_XCHART_10" hidden="1">[11]pracovni!$A$49:$A$65</definedName>
    <definedName name="_59__123Graph_ACHART_4" hidden="1">[10]řady_sloupce!$E$5:$E$43</definedName>
    <definedName name="_59__123Graph_XCHART_11" hidden="1">[10]řady_sloupce!$B$6:$B$47</definedName>
    <definedName name="_6__123Graph_ACHART_2" hidden="1">[10]řady_sloupce!$E$5:$E$43</definedName>
    <definedName name="_60__123Graph_ACHART_40" hidden="1">[15]grafy!#REF!</definedName>
    <definedName name="_60__123Graph_XCHART_13" hidden="1">[13]D!$D$150:$D$161</definedName>
    <definedName name="_61__123Graph_ACHART_41" hidden="1">[15]grafy!#REF!</definedName>
    <definedName name="_61__123Graph_XCHART_2" hidden="1">[10]řady_sloupce!$A$5:$A$43</definedName>
    <definedName name="_62__123Graph_ACHART_42" hidden="1">[15]grafy!$U$124:$U$126</definedName>
    <definedName name="_62__123Graph_XCHART_3" hidden="1">[10]řady_sloupce!$A$5:$A$40</definedName>
    <definedName name="_63__123Graph_XCHART_4" hidden="1">[10]řady_sloupce!$A$5:$A$43</definedName>
    <definedName name="_64__123Graph_XCHART_5" hidden="1">[13]C!$G$121:$G$138</definedName>
    <definedName name="_65__123Graph_XCHART_6" hidden="1">[13]C!$G$121:$G$138</definedName>
    <definedName name="_66__123Graph_XCHART_7" hidden="1">[10]řady_sloupce!$B$6:$B$48</definedName>
    <definedName name="_67" hidden="1">#REF!</definedName>
    <definedName name="_67__123Graph_ACHART_5" hidden="1">[10]řady_sloupce!$C$10:$C$25</definedName>
    <definedName name="_67__123Graph_XCHART_9" hidden="1">[11]pracovni!$A$29:$A$45</definedName>
    <definedName name="_7__123Graph_ACHART_3" hidden="1">[10]řady_sloupce!$D$5:$D$40</definedName>
    <definedName name="_72__123Graph_ACHART_6" hidden="1">[10]řady_sloupce!$C$2:$C$14</definedName>
    <definedName name="_76__123Graph_ACHART_7" hidden="1">[10]řady_sloupce!$C$3:$C$14</definedName>
    <definedName name="_8__123Graph_ACHART_4" hidden="1">[10]řady_sloupce!$E$5:$E$43</definedName>
    <definedName name="_81__123Graph_ACHART_8" hidden="1">[10]řady_sloupce!$F$6:$F$22</definedName>
    <definedName name="_86__123Graph_ACHART_9" hidden="1">[10]řady_sloupce!$C$5:$C$9</definedName>
    <definedName name="_9__123Graph_ACHART_5" hidden="1">[10]řady_sloupce!$C$10:$C$25</definedName>
    <definedName name="_91__123Graph_BCHART_1" hidden="1">[10]řady_sloupce!$C$5:$C$40</definedName>
    <definedName name="_96__123Graph_BCHART_10" hidden="1">[11]pracovni!$D$49:$D$65</definedName>
    <definedName name="_AMO_UniqueIdentifier" hidden="1">"'de14d52d-5319-48c7-a9bc-5837e67fb0e4'"</definedName>
    <definedName name="_cp1" localSheetId="1"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2" hidden="1">{"'előző év december'!$A$2:$CP$214"}</definedName>
    <definedName name="_cp1" localSheetId="21" hidden="1">{"'előző év december'!$A$2:$CP$214"}</definedName>
    <definedName name="_cp1" localSheetId="22" hidden="1">{"'előző év december'!$A$2:$CP$214"}</definedName>
    <definedName name="_cp1" localSheetId="29" hidden="1">{"'előző év december'!$A$2:$CP$214"}</definedName>
    <definedName name="_cp1" localSheetId="4"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30"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31" hidden="1">{"'előző év december'!$A$2:$CP$214"}</definedName>
    <definedName name="_cp1" localSheetId="32" hidden="1">{"'előző év december'!$A$2:$CP$214"}</definedName>
    <definedName name="_cp1" localSheetId="37" hidden="1">{"'előző év december'!$A$2:$CP$214"}</definedName>
    <definedName name="_cp1" localSheetId="38"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2" hidden="1">{"'előző év december'!$A$2:$CP$214"}</definedName>
    <definedName name="_cp10" localSheetId="21" hidden="1">{"'előző év december'!$A$2:$CP$214"}</definedName>
    <definedName name="_cp10" localSheetId="22" hidden="1">{"'előző év december'!$A$2:$CP$214"}</definedName>
    <definedName name="_cp10" localSheetId="29" hidden="1">{"'előző év december'!$A$2:$CP$214"}</definedName>
    <definedName name="_cp10" localSheetId="4"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30"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31" hidden="1">{"'előző év december'!$A$2:$CP$214"}</definedName>
    <definedName name="_cp10" localSheetId="32" hidden="1">{"'előző év december'!$A$2:$CP$214"}</definedName>
    <definedName name="_cp10" localSheetId="37" hidden="1">{"'előző év december'!$A$2:$CP$214"}</definedName>
    <definedName name="_cp10" localSheetId="38"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2" hidden="1">{"'előző év december'!$A$2:$CP$214"}</definedName>
    <definedName name="_cp11" localSheetId="21" hidden="1">{"'előző év december'!$A$2:$CP$214"}</definedName>
    <definedName name="_cp11" localSheetId="22" hidden="1">{"'előző év december'!$A$2:$CP$214"}</definedName>
    <definedName name="_cp11" localSheetId="29" hidden="1">{"'előző év december'!$A$2:$CP$214"}</definedName>
    <definedName name="_cp11" localSheetId="4"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30"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31" hidden="1">{"'előző év december'!$A$2:$CP$214"}</definedName>
    <definedName name="_cp11" localSheetId="32" hidden="1">{"'előző év december'!$A$2:$CP$214"}</definedName>
    <definedName name="_cp11" localSheetId="37" hidden="1">{"'előző év december'!$A$2:$CP$214"}</definedName>
    <definedName name="_cp11" localSheetId="38"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2" hidden="1">{"'előző év december'!$A$2:$CP$214"}</definedName>
    <definedName name="_cp2" localSheetId="21" hidden="1">{"'előző év december'!$A$2:$CP$214"}</definedName>
    <definedName name="_cp2" localSheetId="22" hidden="1">{"'előző év december'!$A$2:$CP$214"}</definedName>
    <definedName name="_cp2" localSheetId="29" hidden="1">{"'előző év december'!$A$2:$CP$214"}</definedName>
    <definedName name="_cp2" localSheetId="4"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30"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31" hidden="1">{"'előző év december'!$A$2:$CP$214"}</definedName>
    <definedName name="_cp2" localSheetId="32" hidden="1">{"'előző év december'!$A$2:$CP$214"}</definedName>
    <definedName name="_cp2" localSheetId="37" hidden="1">{"'előző év december'!$A$2:$CP$214"}</definedName>
    <definedName name="_cp2" localSheetId="38"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2" hidden="1">{"'előző év december'!$A$2:$CP$214"}</definedName>
    <definedName name="_cp3" localSheetId="21" hidden="1">{"'előző év december'!$A$2:$CP$214"}</definedName>
    <definedName name="_cp3" localSheetId="22" hidden="1">{"'előző év december'!$A$2:$CP$214"}</definedName>
    <definedName name="_cp3" localSheetId="29" hidden="1">{"'előző év december'!$A$2:$CP$214"}</definedName>
    <definedName name="_cp3" localSheetId="4"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30"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31" hidden="1">{"'előző év december'!$A$2:$CP$214"}</definedName>
    <definedName name="_cp3" localSheetId="32" hidden="1">{"'előző év december'!$A$2:$CP$214"}</definedName>
    <definedName name="_cp3" localSheetId="37" hidden="1">{"'előző év december'!$A$2:$CP$214"}</definedName>
    <definedName name="_cp3" localSheetId="38"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2" hidden="1">{"'előző év december'!$A$2:$CP$214"}</definedName>
    <definedName name="_cp4" localSheetId="21" hidden="1">{"'előző év december'!$A$2:$CP$214"}</definedName>
    <definedName name="_cp4" localSheetId="22" hidden="1">{"'előző év december'!$A$2:$CP$214"}</definedName>
    <definedName name="_cp4" localSheetId="29" hidden="1">{"'előző év december'!$A$2:$CP$214"}</definedName>
    <definedName name="_cp4" localSheetId="4"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30"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31" hidden="1">{"'előző év december'!$A$2:$CP$214"}</definedName>
    <definedName name="_cp4" localSheetId="32" hidden="1">{"'előző év december'!$A$2:$CP$214"}</definedName>
    <definedName name="_cp4" localSheetId="37" hidden="1">{"'előző év december'!$A$2:$CP$214"}</definedName>
    <definedName name="_cp4" localSheetId="38"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2" hidden="1">{"'előző év december'!$A$2:$CP$214"}</definedName>
    <definedName name="_cp5" localSheetId="21" hidden="1">{"'előző év december'!$A$2:$CP$214"}</definedName>
    <definedName name="_cp5" localSheetId="22" hidden="1">{"'előző év december'!$A$2:$CP$214"}</definedName>
    <definedName name="_cp5" localSheetId="29" hidden="1">{"'előző év december'!$A$2:$CP$214"}</definedName>
    <definedName name="_cp5" localSheetId="4"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30"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31" hidden="1">{"'előző év december'!$A$2:$CP$214"}</definedName>
    <definedName name="_cp5" localSheetId="32" hidden="1">{"'előző év december'!$A$2:$CP$214"}</definedName>
    <definedName name="_cp5" localSheetId="37" hidden="1">{"'előző év december'!$A$2:$CP$214"}</definedName>
    <definedName name="_cp5" localSheetId="38"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2" hidden="1">{"'előző év december'!$A$2:$CP$214"}</definedName>
    <definedName name="_cp6" localSheetId="21" hidden="1">{"'előző év december'!$A$2:$CP$214"}</definedName>
    <definedName name="_cp6" localSheetId="22" hidden="1">{"'előző év december'!$A$2:$CP$214"}</definedName>
    <definedName name="_cp6" localSheetId="29" hidden="1">{"'előző év december'!$A$2:$CP$214"}</definedName>
    <definedName name="_cp6" localSheetId="4"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30"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31" hidden="1">{"'előző év december'!$A$2:$CP$214"}</definedName>
    <definedName name="_cp6" localSheetId="32" hidden="1">{"'előző év december'!$A$2:$CP$214"}</definedName>
    <definedName name="_cp6" localSheetId="37" hidden="1">{"'előző év december'!$A$2:$CP$214"}</definedName>
    <definedName name="_cp6" localSheetId="38"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2" hidden="1">{"'előző év december'!$A$2:$CP$214"}</definedName>
    <definedName name="_cp7" localSheetId="21" hidden="1">{"'előző év december'!$A$2:$CP$214"}</definedName>
    <definedName name="_cp7" localSheetId="22" hidden="1">{"'előző év december'!$A$2:$CP$214"}</definedName>
    <definedName name="_cp7" localSheetId="29" hidden="1">{"'előző év december'!$A$2:$CP$214"}</definedName>
    <definedName name="_cp7" localSheetId="4"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30"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31" hidden="1">{"'előző év december'!$A$2:$CP$214"}</definedName>
    <definedName name="_cp7" localSheetId="32" hidden="1">{"'előző év december'!$A$2:$CP$214"}</definedName>
    <definedName name="_cp7" localSheetId="37" hidden="1">{"'előző év december'!$A$2:$CP$214"}</definedName>
    <definedName name="_cp7" localSheetId="38"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2" hidden="1">{"'előző év december'!$A$2:$CP$214"}</definedName>
    <definedName name="_cp8" localSheetId="21" hidden="1">{"'előző év december'!$A$2:$CP$214"}</definedName>
    <definedName name="_cp8" localSheetId="22" hidden="1">{"'előző év december'!$A$2:$CP$214"}</definedName>
    <definedName name="_cp8" localSheetId="29" hidden="1">{"'előző év december'!$A$2:$CP$214"}</definedName>
    <definedName name="_cp8" localSheetId="4"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30"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31" hidden="1">{"'előző év december'!$A$2:$CP$214"}</definedName>
    <definedName name="_cp8" localSheetId="32" hidden="1">{"'előző év december'!$A$2:$CP$214"}</definedName>
    <definedName name="_cp8" localSheetId="37" hidden="1">{"'előző év december'!$A$2:$CP$214"}</definedName>
    <definedName name="_cp8" localSheetId="38"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2" hidden="1">{"'előző év december'!$A$2:$CP$214"}</definedName>
    <definedName name="_cp9" localSheetId="21" hidden="1">{"'előző év december'!$A$2:$CP$214"}</definedName>
    <definedName name="_cp9" localSheetId="22" hidden="1">{"'előző év december'!$A$2:$CP$214"}</definedName>
    <definedName name="_cp9" localSheetId="29" hidden="1">{"'előző év december'!$A$2:$CP$214"}</definedName>
    <definedName name="_cp9" localSheetId="4"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30"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31" hidden="1">{"'előző év december'!$A$2:$CP$214"}</definedName>
    <definedName name="_cp9" localSheetId="32" hidden="1">{"'előző év december'!$A$2:$CP$214"}</definedName>
    <definedName name="_cp9" localSheetId="37" hidden="1">{"'előző év december'!$A$2:$CP$214"}</definedName>
    <definedName name="_cp9" localSheetId="38"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2" hidden="1">{"'előző év december'!$A$2:$CP$214"}</definedName>
    <definedName name="_cpr2" localSheetId="21" hidden="1">{"'előző év december'!$A$2:$CP$214"}</definedName>
    <definedName name="_cpr2" localSheetId="22" hidden="1">{"'előző év december'!$A$2:$CP$214"}</definedName>
    <definedName name="_cpr2" localSheetId="29" hidden="1">{"'előző év december'!$A$2:$CP$214"}</definedName>
    <definedName name="_cpr2" localSheetId="4"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30"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31" hidden="1">{"'előző év december'!$A$2:$CP$214"}</definedName>
    <definedName name="_cpr2" localSheetId="32" hidden="1">{"'előző év december'!$A$2:$CP$214"}</definedName>
    <definedName name="_cpr2" localSheetId="37" hidden="1">{"'előző év december'!$A$2:$CP$214"}</definedName>
    <definedName name="_cpr2" localSheetId="38"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2" hidden="1">{"'előző év december'!$A$2:$CP$214"}</definedName>
    <definedName name="_cpr3" localSheetId="21" hidden="1">{"'előző év december'!$A$2:$CP$214"}</definedName>
    <definedName name="_cpr3" localSheetId="22" hidden="1">{"'előző év december'!$A$2:$CP$214"}</definedName>
    <definedName name="_cpr3" localSheetId="29" hidden="1">{"'előző év december'!$A$2:$CP$214"}</definedName>
    <definedName name="_cpr3" localSheetId="4"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30"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31" hidden="1">{"'előző év december'!$A$2:$CP$214"}</definedName>
    <definedName name="_cpr3" localSheetId="32" hidden="1">{"'előző év december'!$A$2:$CP$214"}</definedName>
    <definedName name="_cpr3" localSheetId="37" hidden="1">{"'előző év december'!$A$2:$CP$214"}</definedName>
    <definedName name="_cpr3" localSheetId="38"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2" hidden="1">{"'előző év december'!$A$2:$CP$214"}</definedName>
    <definedName name="_cpr4" localSheetId="21" hidden="1">{"'előző év december'!$A$2:$CP$214"}</definedName>
    <definedName name="_cpr4" localSheetId="22" hidden="1">{"'előző év december'!$A$2:$CP$214"}</definedName>
    <definedName name="_cpr4" localSheetId="29" hidden="1">{"'előző év december'!$A$2:$CP$214"}</definedName>
    <definedName name="_cpr4" localSheetId="4"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30"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31" hidden="1">{"'előző év december'!$A$2:$CP$214"}</definedName>
    <definedName name="_cpr4" localSheetId="32" hidden="1">{"'előző év december'!$A$2:$CP$214"}</definedName>
    <definedName name="_cpr4" localSheetId="37" hidden="1">{"'előző év december'!$A$2:$CP$214"}</definedName>
    <definedName name="_cpr4" localSheetId="38" hidden="1">{"'előző év december'!$A$2:$CP$214"}</definedName>
    <definedName name="_cpr4" localSheetId="0" hidden="1">{"'előző év december'!$A$2:$CP$214"}</definedName>
    <definedName name="_cpr4" hidden="1">{"'előző év december'!$A$2:$CP$214"}</definedName>
    <definedName name="_Fill" localSheetId="1" hidden="1">#REF!</definedName>
    <definedName name="_Fill" localSheetId="11" hidden="1">#REF!</definedName>
    <definedName name="_Fill" localSheetId="14" hidden="1">#REF!</definedName>
    <definedName name="_Fill" localSheetId="15" hidden="1">#REF!</definedName>
    <definedName name="_Fill" localSheetId="17" hidden="1">#REF!</definedName>
    <definedName name="_Fill" localSheetId="2" hidden="1">#REF!</definedName>
    <definedName name="_Fill" localSheetId="21" hidden="1">#REF!</definedName>
    <definedName name="_Fill" localSheetId="22" hidden="1">#REF!</definedName>
    <definedName name="_Fill" localSheetId="29" hidden="1">#REF!</definedName>
    <definedName name="_Fill" localSheetId="6" hidden="1">#REF!</definedName>
    <definedName name="_Fill" localSheetId="7" hidden="1">#REF!</definedName>
    <definedName name="_Fill" localSheetId="8"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7" hidden="1">#REF!</definedName>
    <definedName name="_Fill" localSheetId="31" hidden="1">#REF!</definedName>
    <definedName name="_Fill" localSheetId="32" hidden="1">#REF!</definedName>
    <definedName name="_Fill" localSheetId="37" hidden="1">#REF!</definedName>
    <definedName name="_Fill" localSheetId="38" hidden="1">#REF!</definedName>
    <definedName name="_Fill" localSheetId="0" hidden="1">#REF!</definedName>
    <definedName name="_Fill" hidden="1">#REF!</definedName>
    <definedName name="_Key1" hidden="1">[16]B!#REF!</definedName>
    <definedName name="_l" localSheetId="1"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2" hidden="1">{"'előző év december'!$A$2:$CP$214"}</definedName>
    <definedName name="_l" localSheetId="21" hidden="1">{"'előző év december'!$A$2:$CP$214"}</definedName>
    <definedName name="_l" localSheetId="22" hidden="1">{"'előző év december'!$A$2:$CP$214"}</definedName>
    <definedName name="_l" localSheetId="29" hidden="1">{"'előző év december'!$A$2:$CP$214"}</definedName>
    <definedName name="_l" localSheetId="4"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30"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31" hidden="1">{"'előző év december'!$A$2:$CP$214"}</definedName>
    <definedName name="_l" localSheetId="32" hidden="1">{"'előző év december'!$A$2:$CP$214"}</definedName>
    <definedName name="_l" localSheetId="37" hidden="1">{"'előző év december'!$A$2:$CP$214"}</definedName>
    <definedName name="_l" localSheetId="38"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2" hidden="1">{"'előző év december'!$A$2:$CP$214"}</definedName>
    <definedName name="_p" localSheetId="21" hidden="1">{"'előző év december'!$A$2:$CP$214"}</definedName>
    <definedName name="_p" localSheetId="22" hidden="1">{"'előző év december'!$A$2:$CP$214"}</definedName>
    <definedName name="_p" localSheetId="29" hidden="1">{"'előző év december'!$A$2:$CP$214"}</definedName>
    <definedName name="_p" localSheetId="4"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30"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31" hidden="1">{"'előző év december'!$A$2:$CP$214"}</definedName>
    <definedName name="_p" localSheetId="32" hidden="1">{"'előző év december'!$A$2:$CP$214"}</definedName>
    <definedName name="_p" localSheetId="37" hidden="1">{"'előző év december'!$A$2:$CP$214"}</definedName>
    <definedName name="_p" localSheetId="38" hidden="1">{"'előző év december'!$A$2:$CP$214"}</definedName>
    <definedName name="_p" localSheetId="0" hidden="1">{"'előző év december'!$A$2:$CP$214"}</definedName>
    <definedName name="_p" hidden="1">{"'előző év december'!$A$2:$CP$214"}</definedName>
    <definedName name="_Regression_Int" hidden="1">1</definedName>
    <definedName name="_Regression_Out" hidden="1">'[12]produkt a mzda'!$AJ$25</definedName>
    <definedName name="_Regression_X" hidden="1">'[12]produkt a mzda'!$AE$25:$AE$37</definedName>
    <definedName name="_Regression_Y" hidden="1">'[12]produkt a mzda'!$AG$25:$AG$37</definedName>
    <definedName name="_Sort" localSheetId="1" hidden="1">#REF!</definedName>
    <definedName name="_Sort" localSheetId="11" hidden="1">#REF!</definedName>
    <definedName name="_Sort" localSheetId="14" hidden="1">#REF!</definedName>
    <definedName name="_Sort" localSheetId="15" hidden="1">#REF!</definedName>
    <definedName name="_Sort" localSheetId="17" hidden="1">#REF!</definedName>
    <definedName name="_Sort" localSheetId="2" hidden="1">#REF!</definedName>
    <definedName name="_Sort" localSheetId="21" hidden="1">#REF!</definedName>
    <definedName name="_Sort" localSheetId="22" hidden="1">#REF!</definedName>
    <definedName name="_Sort" localSheetId="29" hidden="1">#REF!</definedName>
    <definedName name="_Sort" localSheetId="6" hidden="1">#REF!</definedName>
    <definedName name="_Sort" localSheetId="7" hidden="1">#REF!</definedName>
    <definedName name="_Sort" localSheetId="8" hidden="1">#REF!</definedName>
    <definedName name="_Sort" localSheetId="40"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7" hidden="1">#REF!</definedName>
    <definedName name="_Sort" localSheetId="31" hidden="1">#REF!</definedName>
    <definedName name="_Sort" localSheetId="32" hidden="1">#REF!</definedName>
    <definedName name="_Sort" localSheetId="37" hidden="1">#REF!</definedName>
    <definedName name="_Sort" localSheetId="38" hidden="1">#REF!</definedName>
    <definedName name="_Sort" localSheetId="0" hidden="1">#REF!</definedName>
    <definedName name="_Sort" hidden="1">#REF!</definedName>
    <definedName name="_X_XX" localSheetId="1" hidden="1">[8]Market!#REF!</definedName>
    <definedName name="_X_XX" localSheetId="11" hidden="1">[18]Market!#REF!</definedName>
    <definedName name="_X_XX" localSheetId="12" hidden="1">[18]Market!#REF!</definedName>
    <definedName name="_X_XX" localSheetId="13" hidden="1">[18]Market!#REF!</definedName>
    <definedName name="_X_XX" localSheetId="14" hidden="1">[5]Market!#REF!</definedName>
    <definedName name="_X_XX" localSheetId="15" hidden="1">[18]Market!#REF!</definedName>
    <definedName name="_X_XX" localSheetId="16" hidden="1">[18]Market!#REF!</definedName>
    <definedName name="_X_XX" localSheetId="17" hidden="1">[8]Market!#REF!</definedName>
    <definedName name="_X_XX" localSheetId="2" hidden="1">[18]Market!#REF!</definedName>
    <definedName name="_X_XX" localSheetId="21" hidden="1">[18]Market!#REF!</definedName>
    <definedName name="_X_XX" localSheetId="22" hidden="1">[18]Market!#REF!</definedName>
    <definedName name="_X_XX" localSheetId="29" hidden="1">[5]Market!#REF!</definedName>
    <definedName name="_X_XX" localSheetId="4" hidden="1">[18]Market!#REF!</definedName>
    <definedName name="_X_XX" localSheetId="6" hidden="1">[18]Market!#REF!</definedName>
    <definedName name="_X_XX" localSheetId="7" hidden="1">[18]Market!#REF!</definedName>
    <definedName name="_X_XX" localSheetId="39" hidden="1">[18]Market!#REF!</definedName>
    <definedName name="_X_XX" localSheetId="40" hidden="1">[18]Market!#REF!</definedName>
    <definedName name="_X_XX" localSheetId="41" hidden="1">[18]Market!#REF!</definedName>
    <definedName name="_X_XX" localSheetId="42" hidden="1">[18]Market!#REF!</definedName>
    <definedName name="_X_XX" localSheetId="43" hidden="1">[18]Market!#REF!</definedName>
    <definedName name="_X_XX" localSheetId="44" hidden="1">[18]Market!#REF!</definedName>
    <definedName name="_X_XX" localSheetId="45" hidden="1">[18]Market!#REF!</definedName>
    <definedName name="_X_XX" localSheetId="46" hidden="1">[18]Market!#REF!</definedName>
    <definedName name="_X_XX" localSheetId="47" hidden="1">[18]Market!#REF!</definedName>
    <definedName name="_X_XX" localSheetId="31" hidden="1">[5]Market!#REF!</definedName>
    <definedName name="_X_XX" localSheetId="32" hidden="1">[5]Market!#REF!</definedName>
    <definedName name="_X_XX" localSheetId="37" hidden="1">[18]Market!#REF!</definedName>
    <definedName name="_X_XX" localSheetId="38" hidden="1">[18]Market!#REF!</definedName>
    <definedName name="_X_XX" localSheetId="0" hidden="1">[6]Market!#REF!</definedName>
    <definedName name="_X_XX" hidden="1">[5]Market!#REF!</definedName>
    <definedName name="_xlchart.v5.0" hidden="1">A7_ábra_chart!$A$2</definedName>
    <definedName name="_xlchart.v5.1" hidden="1">A7_ábra_chart!$B$2</definedName>
    <definedName name="_xlchart.v5.2" hidden="1">A7_ábra_chart!$D$13:$D$32</definedName>
    <definedName name="_xlchart.v5.3" hidden="1">A7_ábra_chart!$E$13:$E$32</definedName>
    <definedName name="_zzz" localSheetId="1" hidden="1">[8]Market!#REF!</definedName>
    <definedName name="_zzz" localSheetId="11" hidden="1">[18]Market!#REF!</definedName>
    <definedName name="_zzz" localSheetId="12" hidden="1">[18]Market!#REF!</definedName>
    <definedName name="_zzz" localSheetId="13" hidden="1">[18]Market!#REF!</definedName>
    <definedName name="_zzz" localSheetId="15" hidden="1">[18]Market!#REF!</definedName>
    <definedName name="_zzz" localSheetId="16" hidden="1">[18]Market!#REF!</definedName>
    <definedName name="_zzz" localSheetId="17" hidden="1">[8]Market!#REF!</definedName>
    <definedName name="_zzz" localSheetId="2" hidden="1">[18]Market!#REF!</definedName>
    <definedName name="_zzz" localSheetId="21" hidden="1">[18]Market!#REF!</definedName>
    <definedName name="_zzz" localSheetId="22" hidden="1">[18]Market!#REF!</definedName>
    <definedName name="_zzz" localSheetId="29" hidden="1">[5]Market!#REF!</definedName>
    <definedName name="_zzz" localSheetId="4" hidden="1">[18]Market!#REF!</definedName>
    <definedName name="_zzz" localSheetId="6" hidden="1">[18]Market!#REF!</definedName>
    <definedName name="_zzz" localSheetId="7" hidden="1">[18]Market!#REF!</definedName>
    <definedName name="_zzz" localSheetId="39" hidden="1">[18]Market!#REF!</definedName>
    <definedName name="_zzz" localSheetId="40" hidden="1">[18]Market!#REF!</definedName>
    <definedName name="_zzz" localSheetId="41" hidden="1">[18]Market!#REF!</definedName>
    <definedName name="_zzz" localSheetId="42" hidden="1">[18]Market!#REF!</definedName>
    <definedName name="_zzz" localSheetId="43" hidden="1">[18]Market!#REF!</definedName>
    <definedName name="_zzz" localSheetId="44" hidden="1">[18]Market!#REF!</definedName>
    <definedName name="_zzz" localSheetId="45" hidden="1">[18]Market!#REF!</definedName>
    <definedName name="_zzz" localSheetId="46" hidden="1">[18]Market!#REF!</definedName>
    <definedName name="_zzz" localSheetId="47" hidden="1">[18]Market!#REF!</definedName>
    <definedName name="_zzz" localSheetId="31" hidden="1">[5]Market!#REF!</definedName>
    <definedName name="_zzz" localSheetId="37" hidden="1">[18]Market!#REF!</definedName>
    <definedName name="_zzz" localSheetId="38" hidden="1">[18]Market!#REF!</definedName>
    <definedName name="_zzz" localSheetId="0" hidden="1">[6]Market!#REF!</definedName>
    <definedName name="_zzz" hidden="1">[5]Market!#REF!</definedName>
    <definedName name="a" localSheetId="14" hidden="1">{"'előző év december'!$A$2:$CP$214"}</definedName>
    <definedName name="a" localSheetId="2" hidden="1">{"'előző év december'!$A$2:$CP$214"}</definedName>
    <definedName name="a" localSheetId="29" hidden="1">{"'előző év december'!$A$2:$CP$214"}</definedName>
    <definedName name="a" localSheetId="6" hidden="1">{"'előző év december'!$A$2:$CP$214"}</definedName>
    <definedName name="a" localSheetId="8" hidden="1">{"'előző év december'!$A$2:$CP$214"}</definedName>
    <definedName name="a" localSheetId="30" hidden="1">{"'előző év december'!$A$2:$CP$214"}</definedName>
    <definedName name="a" localSheetId="31" hidden="1">{"'előző év december'!$A$2:$CP$214"}</definedName>
    <definedName name="a" localSheetId="32" hidden="1">{"'előző év december'!$A$2:$CP$214"}</definedName>
    <definedName name="a" localSheetId="0" hidden="1">{"'előző év december'!$A$2:$CP$214"}</definedName>
    <definedName name="a" hidden="1">{"'előző év december'!$A$2:$CP$214"}</definedName>
    <definedName name="aa" localSheetId="1" hidden="1">[9]Market!#REF!</definedName>
    <definedName name="aa" localSheetId="11" hidden="1">[9]Market!#REF!</definedName>
    <definedName name="aa" localSheetId="17" hidden="1">[9]Market!#REF!</definedName>
    <definedName name="aa" localSheetId="21" hidden="1">[9]Market!#REF!</definedName>
    <definedName name="aa" localSheetId="22" hidden="1">[9]Market!#REF!</definedName>
    <definedName name="aa" localSheetId="29" hidden="1">[9]Market!#REF!</definedName>
    <definedName name="aa" localSheetId="40" hidden="1">[9]Market!#REF!</definedName>
    <definedName name="aa" localSheetId="42" hidden="1">[9]Market!#REF!</definedName>
    <definedName name="aa" localSheetId="43" hidden="1">[9]Market!#REF!</definedName>
    <definedName name="aa" localSheetId="44" hidden="1">[9]Market!#REF!</definedName>
    <definedName name="aa" localSheetId="47" hidden="1">[9]Market!#REF!</definedName>
    <definedName name="aa" localSheetId="31" hidden="1">[9]Market!#REF!</definedName>
    <definedName name="aa" localSheetId="38" hidden="1">[9]Market!#REF!</definedName>
    <definedName name="aa" hidden="1">[9]Market!#REF!</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2" hidden="1">{"'előző év december'!$A$2:$CP$214"}</definedName>
    <definedName name="aaa" localSheetId="21" hidden="1">{"'előző év december'!$A$2:$CP$214"}</definedName>
    <definedName name="aaa" localSheetId="22" hidden="1">{"'előző év december'!$A$2:$CP$214"}</definedName>
    <definedName name="aaa" localSheetId="29" hidden="1">{"'előző év december'!$A$2:$CP$214"}</definedName>
    <definedName name="aaa" localSheetId="4"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30"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31" hidden="1">{"'előző év december'!$A$2:$CP$214"}</definedName>
    <definedName name="aaa" localSheetId="32" hidden="1">{"'előző év december'!$A$2:$CP$214"}</definedName>
    <definedName name="aaa" localSheetId="37" hidden="1">{"'előző év december'!$A$2:$CP$214"}</definedName>
    <definedName name="aaa" localSheetId="38"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4" hidden="1">{"'előző év december'!$A$2:$CP$214"}</definedName>
    <definedName name="aaaaa" localSheetId="17" hidden="1">{"'előző év december'!$A$2:$CP$214"}</definedName>
    <definedName name="aaaaa" localSheetId="2" hidden="1">{"'előző év december'!$A$2:$CP$214"}</definedName>
    <definedName name="aaaaa" localSheetId="29" hidden="1">{"'előző év december'!$A$2:$CP$214"}</definedName>
    <definedName name="aaaaa" localSheetId="6" hidden="1">{"'előző év december'!$A$2:$CP$214"}</definedName>
    <definedName name="aaaaa" localSheetId="8" hidden="1">{"'előző év december'!$A$2:$CP$214"}</definedName>
    <definedName name="aaaaa" localSheetId="30" hidden="1">{"'előző év december'!$A$2:$CP$214"}</definedName>
    <definedName name="aaaaa" localSheetId="31" hidden="1">{"'előző év december'!$A$2:$CP$214"}</definedName>
    <definedName name="aaaaa" localSheetId="32" hidden="1">{"'előző év december'!$A$2:$CP$214"}</definedName>
    <definedName name="aaaaa" localSheetId="0" hidden="1">{"'előző év december'!$A$2:$CP$214"}</definedName>
    <definedName name="aaaaa" hidden="1">{"'előző év december'!$A$2:$CP$214"}</definedName>
    <definedName name="abra_2111" localSheetId="17" hidden="1">{"'előző év december'!$A$2:$CP$214"}</definedName>
    <definedName name="abra_2111" localSheetId="2" hidden="1">{"'előző év december'!$A$2:$CP$214"}</definedName>
    <definedName name="abra_2111" localSheetId="6" hidden="1">{"'előző év december'!$A$2:$CP$214"}</definedName>
    <definedName name="abra_2111" hidden="1">{"'előző év december'!$A$2:$CP$214"}</definedName>
    <definedName name="asdasd" localSheetId="14" hidden="1">{"'előző év december'!$A$2:$CP$214"}</definedName>
    <definedName name="asdasd" localSheetId="2" hidden="1">{"'előző év december'!$A$2:$CP$214"}</definedName>
    <definedName name="asdasd" localSheetId="29" hidden="1">{"'előző év december'!$A$2:$CP$214"}</definedName>
    <definedName name="asdasd" localSheetId="6" hidden="1">{"'előző év december'!$A$2:$CP$214"}</definedName>
    <definedName name="asdasd" localSheetId="8" hidden="1">{"'előző év december'!$A$2:$CP$214"}</definedName>
    <definedName name="asdasd" localSheetId="30" hidden="1">{"'előző év december'!$A$2:$CP$214"}</definedName>
    <definedName name="asdasd" localSheetId="31" hidden="1">{"'előző év december'!$A$2:$CP$214"}</definedName>
    <definedName name="asdasd" localSheetId="32" hidden="1">{"'előző év december'!$A$2:$CP$214"}</definedName>
    <definedName name="asdasd" localSheetId="0" hidden="1">{"'előző év december'!$A$2:$CP$214"}</definedName>
    <definedName name="asdasd"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2" hidden="1">{"'előző év december'!$A$2:$CP$214"}</definedName>
    <definedName name="asdf" localSheetId="21" hidden="1">{"'előző év december'!$A$2:$CP$214"}</definedName>
    <definedName name="asdf" localSheetId="22" hidden="1">{"'előző év december'!$A$2:$CP$214"}</definedName>
    <definedName name="asdf" localSheetId="29" hidden="1">{"'előző év december'!$A$2:$CP$214"}</definedName>
    <definedName name="asdf" localSheetId="4"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30"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31" hidden="1">{"'előző év december'!$A$2:$CP$214"}</definedName>
    <definedName name="asdf" localSheetId="32" hidden="1">{"'előző év december'!$A$2:$CP$214"}</definedName>
    <definedName name="asdf" localSheetId="37" hidden="1">{"'előző év december'!$A$2:$CP$214"}</definedName>
    <definedName name="asdf" localSheetId="38" hidden="1">{"'előző év december'!$A$2:$CP$214"}</definedName>
    <definedName name="asdf" localSheetId="0"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2" hidden="1">{"'előző év december'!$A$2:$CP$214"}</definedName>
    <definedName name="asdfasd" localSheetId="21" hidden="1">{"'előző év december'!$A$2:$CP$214"}</definedName>
    <definedName name="asdfasd" localSheetId="22" hidden="1">{"'előző év december'!$A$2:$CP$214"}</definedName>
    <definedName name="asdfasd" localSheetId="29" hidden="1">{"'előző év december'!$A$2:$CP$214"}</definedName>
    <definedName name="asdfasd" localSheetId="4"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30"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31" hidden="1">{"'előző év december'!$A$2:$CP$214"}</definedName>
    <definedName name="asdfasd" localSheetId="32" hidden="1">{"'előző év december'!$A$2:$CP$214"}</definedName>
    <definedName name="asdfasd" localSheetId="37" hidden="1">{"'előző év december'!$A$2:$CP$214"}</definedName>
    <definedName name="asdfasd" localSheetId="38" hidden="1">{"'előző év december'!$A$2:$CP$214"}</definedName>
    <definedName name="asdfasd" localSheetId="0" hidden="1">{"'előző év december'!$A$2:$CP$214"}</definedName>
    <definedName name="asdfasd" hidden="1">{"'előző év december'!$A$2:$CP$214"}</definedName>
    <definedName name="b" localSheetId="11" hidden="1">'[19]DATA WORK AREA'!$A$27:$A$33</definedName>
    <definedName name="b" localSheetId="12" hidden="1">'[19]DATA WORK AREA'!$A$27:$A$33</definedName>
    <definedName name="b" localSheetId="13" hidden="1">'[19]DATA WORK AREA'!$A$27:$A$33</definedName>
    <definedName name="b" localSheetId="15" hidden="1">'[19]DATA WORK AREA'!$A$27:$A$33</definedName>
    <definedName name="b" localSheetId="16" hidden="1">'[19]DATA WORK AREA'!$A$27:$A$33</definedName>
    <definedName name="b" localSheetId="2" hidden="1">'[19]DATA WORK AREA'!$A$27:$A$33</definedName>
    <definedName name="b" localSheetId="21" hidden="1">'[19]DATA WORK AREA'!$A$27:$A$33</definedName>
    <definedName name="b" localSheetId="22" hidden="1">'[19]DATA WORK AREA'!$A$27:$A$33</definedName>
    <definedName name="b" localSheetId="4" hidden="1">'[19]DATA WORK AREA'!$A$27:$A$33</definedName>
    <definedName name="b" localSheetId="6" hidden="1">'[19]DATA WORK AREA'!$A$27:$A$33</definedName>
    <definedName name="b" localSheetId="7" hidden="1">'[19]DATA WORK AREA'!$A$27:$A$33</definedName>
    <definedName name="b" localSheetId="39" hidden="1">'[19]DATA WORK AREA'!$A$27:$A$33</definedName>
    <definedName name="b" localSheetId="40" hidden="1">'[19]DATA WORK AREA'!$A$27:$A$33</definedName>
    <definedName name="b" localSheetId="41" hidden="1">'[19]DATA WORK AREA'!$A$27:$A$33</definedName>
    <definedName name="b" localSheetId="42" hidden="1">'[19]DATA WORK AREA'!$A$27:$A$33</definedName>
    <definedName name="b" localSheetId="43" hidden="1">'[19]DATA WORK AREA'!$A$27:$A$33</definedName>
    <definedName name="b" localSheetId="44" hidden="1">'[19]DATA WORK AREA'!$A$27:$A$33</definedName>
    <definedName name="b" localSheetId="45" hidden="1">'[19]DATA WORK AREA'!$A$27:$A$33</definedName>
    <definedName name="b" localSheetId="46" hidden="1">'[19]DATA WORK AREA'!$A$27:$A$33</definedName>
    <definedName name="b" localSheetId="47" hidden="1">'[19]DATA WORK AREA'!$A$27:$A$33</definedName>
    <definedName name="b" localSheetId="37" hidden="1">'[19]DATA WORK AREA'!$A$27:$A$33</definedName>
    <definedName name="b" localSheetId="38" hidden="1">'[19]DATA WORK AREA'!$A$27:$A$33</definedName>
    <definedName name="b" localSheetId="0" hidden="1">'[20]DATA WORK AREA'!$A$27:$A$33</definedName>
    <definedName name="b" hidden="1">'[21]DATA WORK AREA'!$A$27:$A$33</definedName>
    <definedName name="blabla" localSheetId="1" hidden="1">[4]Market!#REF!</definedName>
    <definedName name="blabla" localSheetId="11" hidden="1">[4]Market!#REF!</definedName>
    <definedName name="blabla" localSheetId="14" hidden="1">[4]Market!#REF!</definedName>
    <definedName name="blabla" localSheetId="17" hidden="1">[4]Market!#REF!</definedName>
    <definedName name="blabla" localSheetId="21" hidden="1">[4]Market!#REF!</definedName>
    <definedName name="blabla" localSheetId="22" hidden="1">[4]Market!#REF!</definedName>
    <definedName name="blabla" localSheetId="29" hidden="1">[4]Market!#REF!</definedName>
    <definedName name="blabla" localSheetId="8" hidden="1">[4]Market!#REF!</definedName>
    <definedName name="blabla" localSheetId="40" hidden="1">[4]Market!#REF!</definedName>
    <definedName name="blabla" localSheetId="43" hidden="1">[4]Market!#REF!</definedName>
    <definedName name="blabla" localSheetId="44" hidden="1">[4]Market!#REF!</definedName>
    <definedName name="blabla" localSheetId="47" hidden="1">[4]Market!#REF!</definedName>
    <definedName name="blabla" localSheetId="31" hidden="1">[4]Market!#REF!</definedName>
    <definedName name="blabla" localSheetId="32" hidden="1">[4]Market!#REF!</definedName>
    <definedName name="blabla" hidden="1">[4]Market!#REF!</definedName>
    <definedName name="BLPH1" localSheetId="1" hidden="1">#REF!</definedName>
    <definedName name="BLPH1" localSheetId="11" hidden="1">#REF!</definedName>
    <definedName name="BLPH1" localSheetId="14" hidden="1">#REF!</definedName>
    <definedName name="BLPH1" localSheetId="17" hidden="1">#REF!</definedName>
    <definedName name="BLPH1" localSheetId="21" hidden="1">#REF!</definedName>
    <definedName name="BLPH1" localSheetId="22" hidden="1">#REF!</definedName>
    <definedName name="BLPH1" localSheetId="29" hidden="1">#REF!</definedName>
    <definedName name="BLPH1" localSheetId="8" hidden="1">#REF!</definedName>
    <definedName name="BLPH1" localSheetId="40" hidden="1">#REF!</definedName>
    <definedName name="BLPH1" localSheetId="43" hidden="1">#REF!</definedName>
    <definedName name="BLPH1" localSheetId="44" hidden="1">#REF!</definedName>
    <definedName name="BLPH1" localSheetId="47" hidden="1">#REF!</definedName>
    <definedName name="BLPH1" localSheetId="31" hidden="1">#REF!</definedName>
    <definedName name="BLPH1" localSheetId="32" hidden="1">#REF!</definedName>
    <definedName name="BLPH1" hidden="1">#REF!</definedName>
    <definedName name="BLPH2" localSheetId="1" hidden="1">#REF!</definedName>
    <definedName name="BLPH2" localSheetId="11" hidden="1">#REF!</definedName>
    <definedName name="BLPH2" localSheetId="14" hidden="1">#REF!</definedName>
    <definedName name="BLPH2" localSheetId="17" hidden="1">#REF!</definedName>
    <definedName name="BLPH2" localSheetId="21" hidden="1">#REF!</definedName>
    <definedName name="BLPH2" localSheetId="22" hidden="1">#REF!</definedName>
    <definedName name="BLPH2" localSheetId="29" hidden="1">#REF!</definedName>
    <definedName name="BLPH2" localSheetId="8" hidden="1">#REF!</definedName>
    <definedName name="BLPH2" localSheetId="40" hidden="1">#REF!</definedName>
    <definedName name="BLPH2" localSheetId="43" hidden="1">#REF!</definedName>
    <definedName name="BLPH2" localSheetId="44" hidden="1">#REF!</definedName>
    <definedName name="BLPH2" localSheetId="47" hidden="1">#REF!</definedName>
    <definedName name="BLPH2" localSheetId="31" hidden="1">#REF!</definedName>
    <definedName name="BLPH2" localSheetId="32" hidden="1">#REF!</definedName>
    <definedName name="BLPH2" hidden="1">#REF!</definedName>
    <definedName name="BLPH3" localSheetId="1" hidden="1">#REF!</definedName>
    <definedName name="BLPH3" localSheetId="11" hidden="1">#REF!</definedName>
    <definedName name="BLPH3" localSheetId="14" hidden="1">#REF!</definedName>
    <definedName name="BLPH3" localSheetId="17" hidden="1">#REF!</definedName>
    <definedName name="BLPH3" localSheetId="21" hidden="1">#REF!</definedName>
    <definedName name="BLPH3" localSheetId="22" hidden="1">#REF!</definedName>
    <definedName name="BLPH3" localSheetId="29" hidden="1">#REF!</definedName>
    <definedName name="BLPH3" localSheetId="8" hidden="1">#REF!</definedName>
    <definedName name="BLPH3" localSheetId="40" hidden="1">#REF!</definedName>
    <definedName name="BLPH3" localSheetId="43" hidden="1">#REF!</definedName>
    <definedName name="BLPH3" localSheetId="44" hidden="1">#REF!</definedName>
    <definedName name="BLPH3" localSheetId="47" hidden="1">#REF!</definedName>
    <definedName name="BLPH3" localSheetId="31" hidden="1">#REF!</definedName>
    <definedName name="BLPH3" localSheetId="32" hidden="1">#REF!</definedName>
    <definedName name="BLPH3" hidden="1">#REF!</definedName>
    <definedName name="BLPH4" hidden="1">[22]yieldspreads!#REF!</definedName>
    <definedName name="BLPH5" hidden="1">[22]yieldspreads!#REF!</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2" hidden="1">{"'előző év december'!$A$2:$CP$214"}</definedName>
    <definedName name="bn" localSheetId="21" hidden="1">{"'előző év december'!$A$2:$CP$214"}</definedName>
    <definedName name="bn" localSheetId="22" hidden="1">{"'előző év december'!$A$2:$CP$214"}</definedName>
    <definedName name="bn" localSheetId="29" hidden="1">{"'előző év december'!$A$2:$CP$214"}</definedName>
    <definedName name="bn" localSheetId="4"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30"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31" hidden="1">{"'előző év december'!$A$2:$CP$214"}</definedName>
    <definedName name="bn" localSheetId="32" hidden="1">{"'előző év december'!$A$2:$CP$214"}</definedName>
    <definedName name="bn" localSheetId="37" hidden="1">{"'előző év december'!$A$2:$CP$214"}</definedName>
    <definedName name="bn" localSheetId="38" hidden="1">{"'előző év december'!$A$2:$CP$214"}</definedName>
    <definedName name="bn" localSheetId="0"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2" hidden="1">{"'előző év december'!$A$2:$CP$214"}</definedName>
    <definedName name="bnn" localSheetId="21" hidden="1">{"'előző év december'!$A$2:$CP$214"}</definedName>
    <definedName name="bnn" localSheetId="22" hidden="1">{"'előző év december'!$A$2:$CP$214"}</definedName>
    <definedName name="bnn" localSheetId="29" hidden="1">{"'előző év december'!$A$2:$CP$214"}</definedName>
    <definedName name="bnn" localSheetId="4"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30"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31" hidden="1">{"'előző év december'!$A$2:$CP$214"}</definedName>
    <definedName name="bnn" localSheetId="32" hidden="1">{"'előző év december'!$A$2:$CP$214"}</definedName>
    <definedName name="bnn" localSheetId="37" hidden="1">{"'előző év december'!$A$2:$CP$214"}</definedName>
    <definedName name="bnn" localSheetId="38" hidden="1">{"'előző év december'!$A$2:$CP$214"}</definedName>
    <definedName name="bnn" localSheetId="0" hidden="1">{"'előző év december'!$A$2:$CP$214"}</definedName>
    <definedName name="bnn"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2" hidden="1">{"'előző év december'!$A$2:$CP$214"}</definedName>
    <definedName name="brr" localSheetId="21" hidden="1">{"'előző év december'!$A$2:$CP$214"}</definedName>
    <definedName name="brr" localSheetId="22" hidden="1">{"'előző év december'!$A$2:$CP$214"}</definedName>
    <definedName name="brr" localSheetId="29" hidden="1">{"'előző év december'!$A$2:$CP$214"}</definedName>
    <definedName name="brr" localSheetId="4"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30"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31" hidden="1">{"'előző év december'!$A$2:$CP$214"}</definedName>
    <definedName name="brr" localSheetId="32" hidden="1">{"'előző év december'!$A$2:$CP$214"}</definedName>
    <definedName name="brr" localSheetId="37" hidden="1">{"'előző év december'!$A$2:$CP$214"}</definedName>
    <definedName name="brr" localSheetId="38" hidden="1">{"'előző év december'!$A$2:$CP$214"}</definedName>
    <definedName name="brr" localSheetId="0" hidden="1">{"'előző év december'!$A$2:$CP$214"}</definedName>
    <definedName name="brr" hidden="1">{"'előző év december'!$A$2:$CP$214"}</definedName>
    <definedName name="ccc" localSheetId="1" hidden="1">[8]Market!#REF!</definedName>
    <definedName name="ccc" localSheetId="11" hidden="1">[8]Market!#REF!</definedName>
    <definedName name="ccc" localSheetId="12" hidden="1">[8]Market!#REF!</definedName>
    <definedName name="ccc" localSheetId="13" hidden="1">[8]Market!#REF!</definedName>
    <definedName name="ccc" localSheetId="15" hidden="1">[8]Market!#REF!</definedName>
    <definedName name="ccc" localSheetId="16" hidden="1">[8]Market!#REF!</definedName>
    <definedName name="ccc" localSheetId="17" hidden="1">[8]Market!#REF!</definedName>
    <definedName name="ccc" localSheetId="2" hidden="1">[8]Market!#REF!</definedName>
    <definedName name="ccc" localSheetId="21" hidden="1">[8]Market!#REF!</definedName>
    <definedName name="ccc" localSheetId="22" hidden="1">[8]Market!#REF!</definedName>
    <definedName name="ccc" localSheetId="29" hidden="1">[5]Market!#REF!</definedName>
    <definedName name="ccc" localSheetId="4" hidden="1">[8]Market!#REF!</definedName>
    <definedName name="ccc" localSheetId="6" hidden="1">[8]Market!#REF!</definedName>
    <definedName name="ccc" localSheetId="7" hidden="1">[8]Market!#REF!</definedName>
    <definedName name="ccc" localSheetId="39" hidden="1">[8]Market!#REF!</definedName>
    <definedName name="ccc" localSheetId="40" hidden="1">[8]Market!#REF!</definedName>
    <definedName name="ccc" localSheetId="41" hidden="1">[8]Market!#REF!</definedName>
    <definedName name="ccc" localSheetId="42" hidden="1">[8]Market!#REF!</definedName>
    <definedName name="ccc" localSheetId="43" hidden="1">[8]Market!#REF!</definedName>
    <definedName name="ccc" localSheetId="44" hidden="1">[8]Market!#REF!</definedName>
    <definedName name="ccc" localSheetId="45" hidden="1">[8]Market!#REF!</definedName>
    <definedName name="ccc" localSheetId="46" hidden="1">[8]Market!#REF!</definedName>
    <definedName name="ccc" localSheetId="47" hidden="1">[8]Market!#REF!</definedName>
    <definedName name="ccc" localSheetId="31" hidden="1">[5]Market!#REF!</definedName>
    <definedName name="ccc" localSheetId="37" hidden="1">[8]Market!#REF!</definedName>
    <definedName name="ccc" localSheetId="38" hidden="1">[8]Market!#REF!</definedName>
    <definedName name="ccc" localSheetId="0" hidden="1">[6]Market!#REF!</definedName>
    <definedName name="ccc" hidden="1">[5]Market!#REF!</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2" hidden="1">{"'előző év december'!$A$2:$CP$214"}</definedName>
    <definedName name="cfgfd" localSheetId="21" hidden="1">{"'előző év december'!$A$2:$CP$214"}</definedName>
    <definedName name="cfgfd" localSheetId="22" hidden="1">{"'előző év december'!$A$2:$CP$214"}</definedName>
    <definedName name="cfgfd" localSheetId="29" hidden="1">{"'előző év december'!$A$2:$CP$214"}</definedName>
    <definedName name="cfgfd" localSheetId="4"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30"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31" hidden="1">{"'előző év december'!$A$2:$CP$214"}</definedName>
    <definedName name="cfgfd" localSheetId="32" hidden="1">{"'előző év december'!$A$2:$CP$214"}</definedName>
    <definedName name="cfgfd" localSheetId="37" hidden="1">{"'előző év december'!$A$2:$CP$214"}</definedName>
    <definedName name="cfgfd" localSheetId="38" hidden="1">{"'előző év december'!$A$2:$CP$214"}</definedName>
    <definedName name="cfgfd" localSheetId="0" hidden="1">{"'előző év december'!$A$2:$CP$214"}</definedName>
    <definedName name="cfgfd"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2"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9" hidden="1">{"'előző év december'!$A$2:$CP$214"}</definedName>
    <definedName name="Chart_ROE_ROA_2007" localSheetId="4"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30"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0" hidden="1">{"'előző év december'!$A$2:$CP$214"}</definedName>
    <definedName name="Chart_ROE_ROA_2007"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2" hidden="1">{"'előző év december'!$A$2:$CP$214"}</definedName>
    <definedName name="cp" localSheetId="21" hidden="1">{"'előző év december'!$A$2:$CP$214"}</definedName>
    <definedName name="cp" localSheetId="22" hidden="1">{"'előző év december'!$A$2:$CP$214"}</definedName>
    <definedName name="cp" localSheetId="29" hidden="1">{"'előző év december'!$A$2:$CP$214"}</definedName>
    <definedName name="cp" localSheetId="4"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30"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31" hidden="1">{"'előző év december'!$A$2:$CP$214"}</definedName>
    <definedName name="cp" localSheetId="32" hidden="1">{"'előző év december'!$A$2:$CP$214"}</definedName>
    <definedName name="cp" localSheetId="37" hidden="1">{"'előző év december'!$A$2:$CP$214"}</definedName>
    <definedName name="cp" localSheetId="38" hidden="1">{"'előző év december'!$A$2:$CP$214"}</definedName>
    <definedName name="cp" localSheetId="0" hidden="1">{"'előző év december'!$A$2:$CP$214"}</definedName>
    <definedName name="cp"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2" hidden="1">{"'előző év december'!$A$2:$CP$214"}</definedName>
    <definedName name="cpi_fanchart" localSheetId="21" hidden="1">{"'előző év december'!$A$2:$CP$214"}</definedName>
    <definedName name="cpi_fanchart" localSheetId="22" hidden="1">{"'előző év december'!$A$2:$CP$214"}</definedName>
    <definedName name="cpi_fanchart" localSheetId="29" hidden="1">{"'előző év december'!$A$2:$CP$214"}</definedName>
    <definedName name="cpi_fanchart" localSheetId="4"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30"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31" hidden="1">{"'előző év december'!$A$2:$CP$214"}</definedName>
    <definedName name="cpi_fanchart" localSheetId="32" hidden="1">{"'előző év december'!$A$2:$CP$214"}</definedName>
    <definedName name="cpi_fanchart" localSheetId="37" hidden="1">{"'előző év december'!$A$2:$CP$214"}</definedName>
    <definedName name="cpi_fanchart" localSheetId="38" hidden="1">{"'előző év december'!$A$2:$CP$214"}</definedName>
    <definedName name="cpi_fanchart" localSheetId="0" hidden="1">{"'előző év december'!$A$2:$CP$214"}</definedName>
    <definedName name="cpi_fanchart"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2" hidden="1">{"'előző év december'!$A$2:$CP$214"}</definedName>
    <definedName name="cppp" localSheetId="21" hidden="1">{"'előző év december'!$A$2:$CP$214"}</definedName>
    <definedName name="cppp" localSheetId="22" hidden="1">{"'előző év december'!$A$2:$CP$214"}</definedName>
    <definedName name="cppp" localSheetId="29" hidden="1">{"'előző év december'!$A$2:$CP$214"}</definedName>
    <definedName name="cppp" localSheetId="4"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30"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31" hidden="1">{"'előző év december'!$A$2:$CP$214"}</definedName>
    <definedName name="cppp" localSheetId="32" hidden="1">{"'előző év december'!$A$2:$CP$214"}</definedName>
    <definedName name="cppp" localSheetId="37" hidden="1">{"'előző év december'!$A$2:$CP$214"}</definedName>
    <definedName name="cppp" localSheetId="38" hidden="1">{"'előző év december'!$A$2:$CP$214"}</definedName>
    <definedName name="cppp" localSheetId="0"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2" hidden="1">{"'előző év december'!$A$2:$CP$214"}</definedName>
    <definedName name="cpr" localSheetId="21" hidden="1">{"'előző év december'!$A$2:$CP$214"}</definedName>
    <definedName name="cpr" localSheetId="22" hidden="1">{"'előző év december'!$A$2:$CP$214"}</definedName>
    <definedName name="cpr" localSheetId="29" hidden="1">{"'előző év december'!$A$2:$CP$214"}</definedName>
    <definedName name="cpr" localSheetId="4"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30"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31" hidden="1">{"'előző év december'!$A$2:$CP$214"}</definedName>
    <definedName name="cpr" localSheetId="32" hidden="1">{"'előző év december'!$A$2:$CP$214"}</definedName>
    <definedName name="cpr" localSheetId="37" hidden="1">{"'előző év december'!$A$2:$CP$214"}</definedName>
    <definedName name="cpr" localSheetId="38" hidden="1">{"'előző év december'!$A$2:$CP$214"}</definedName>
    <definedName name="cpr" localSheetId="0"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2" hidden="1">{"'előző év december'!$A$2:$CP$214"}</definedName>
    <definedName name="cprsa" localSheetId="21" hidden="1">{"'előző év december'!$A$2:$CP$214"}</definedName>
    <definedName name="cprsa" localSheetId="22" hidden="1">{"'előző év december'!$A$2:$CP$214"}</definedName>
    <definedName name="cprsa" localSheetId="29" hidden="1">{"'előző év december'!$A$2:$CP$214"}</definedName>
    <definedName name="cprsa" localSheetId="4"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30"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31" hidden="1">{"'előző év december'!$A$2:$CP$214"}</definedName>
    <definedName name="cprsa" localSheetId="32" hidden="1">{"'előző év december'!$A$2:$CP$214"}</definedName>
    <definedName name="cprsa" localSheetId="37" hidden="1">{"'előző év december'!$A$2:$CP$214"}</definedName>
    <definedName name="cprsa" localSheetId="38" hidden="1">{"'előző év december'!$A$2:$CP$214"}</definedName>
    <definedName name="cprsa" localSheetId="0" hidden="1">{"'előző év december'!$A$2:$CP$214"}</definedName>
    <definedName name="cprsa"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2" hidden="1">{"'előző év december'!$A$2:$CP$214"}</definedName>
    <definedName name="cx" localSheetId="21" hidden="1">{"'előző év december'!$A$2:$CP$214"}</definedName>
    <definedName name="cx" localSheetId="22" hidden="1">{"'előző év december'!$A$2:$CP$214"}</definedName>
    <definedName name="cx" localSheetId="29" hidden="1">{"'előző év december'!$A$2:$CP$214"}</definedName>
    <definedName name="cx" localSheetId="4"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30"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31" hidden="1">{"'előző év december'!$A$2:$CP$214"}</definedName>
    <definedName name="cx" localSheetId="32" hidden="1">{"'előző év december'!$A$2:$CP$214"}</definedName>
    <definedName name="cx" localSheetId="37" hidden="1">{"'előző év december'!$A$2:$CP$214"}</definedName>
    <definedName name="cx" localSheetId="38" hidden="1">{"'előző év december'!$A$2:$CP$214"}</definedName>
    <definedName name="cx" localSheetId="0" hidden="1">{"'előző év december'!$A$2:$CP$214"}</definedName>
    <definedName name="cx"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2" hidden="1">{"'előző év december'!$A$2:$CP$214"}</definedName>
    <definedName name="d" localSheetId="21" hidden="1">{"'előző év december'!$A$2:$CP$214"}</definedName>
    <definedName name="d" localSheetId="22" hidden="1">{"'előző év december'!$A$2:$CP$214"}</definedName>
    <definedName name="d" localSheetId="29" hidden="1">{"'előző év december'!$A$2:$CP$214"}</definedName>
    <definedName name="d" localSheetId="4"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30"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31" hidden="1">{"'előző év december'!$A$2:$CP$214"}</definedName>
    <definedName name="d" localSheetId="32" hidden="1">{"'előző év december'!$A$2:$CP$214"}</definedName>
    <definedName name="d" localSheetId="37" hidden="1">{"'előző év december'!$A$2:$CP$214"}</definedName>
    <definedName name="d" localSheetId="38" hidden="1">{"'előző év december'!$A$2:$CP$214"}</definedName>
    <definedName name="d" localSheetId="0" hidden="1">{"'előző év december'!$A$2:$CP$214"}</definedName>
    <definedName name="d" hidden="1">{"'előző év december'!$A$2:$CP$214"}</definedName>
    <definedName name="dfg" hidden="1">[4]Market!#REF!</definedName>
    <definedName name="dfgh" localSheetId="1" hidden="1">[4]Market!#REF!</definedName>
    <definedName name="dfgh" localSheetId="11" hidden="1">[4]Market!#REF!</definedName>
    <definedName name="dfgh" localSheetId="17" hidden="1">[4]Market!#REF!</definedName>
    <definedName name="dfgh" localSheetId="21" hidden="1">[4]Market!#REF!</definedName>
    <definedName name="dfgh" localSheetId="22" hidden="1">[4]Market!#REF!</definedName>
    <definedName name="dfgh" localSheetId="29" hidden="1">[4]Market!#REF!</definedName>
    <definedName name="dfgh" localSheetId="40" hidden="1">[4]Market!#REF!</definedName>
    <definedName name="dfgh" localSheetId="42" hidden="1">[4]Market!#REF!</definedName>
    <definedName name="dfgh" localSheetId="43" hidden="1">[4]Market!#REF!</definedName>
    <definedName name="dfgh" localSheetId="44" hidden="1">[4]Market!#REF!</definedName>
    <definedName name="dfgh" localSheetId="47" hidden="1">[4]Market!#REF!</definedName>
    <definedName name="dfgh" localSheetId="31" hidden="1">[4]Market!#REF!</definedName>
    <definedName name="dfgh" localSheetId="38" hidden="1">[4]Market!#REF!</definedName>
    <definedName name="dfgh" hidden="1">[4]Market!#REF!</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2" hidden="1">{"'előző év december'!$A$2:$CP$214"}</definedName>
    <definedName name="dfhdf" localSheetId="21" hidden="1">{"'előző év december'!$A$2:$CP$214"}</definedName>
    <definedName name="dfhdf" localSheetId="22" hidden="1">{"'előző év december'!$A$2:$CP$214"}</definedName>
    <definedName name="dfhdf" localSheetId="29" hidden="1">{"'előző év december'!$A$2:$CP$214"}</definedName>
    <definedName name="dfhdf" localSheetId="4"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30"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31" hidden="1">{"'előző év december'!$A$2:$CP$214"}</definedName>
    <definedName name="dfhdf" localSheetId="32" hidden="1">{"'előző év december'!$A$2:$CP$214"}</definedName>
    <definedName name="dfhdf" localSheetId="37" hidden="1">{"'előző év december'!$A$2:$CP$214"}</definedName>
    <definedName name="dfhdf" localSheetId="38" hidden="1">{"'előző év december'!$A$2:$CP$214"}</definedName>
    <definedName name="dfhdf" localSheetId="0" hidden="1">{"'előző év december'!$A$2:$CP$214"}</definedName>
    <definedName name="dfhdf"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2" hidden="1">{"'előző év december'!$A$2:$CP$214"}</definedName>
    <definedName name="ds" localSheetId="21" hidden="1">{"'előző év december'!$A$2:$CP$214"}</definedName>
    <definedName name="ds" localSheetId="22" hidden="1">{"'előző év december'!$A$2:$CP$214"}</definedName>
    <definedName name="ds" localSheetId="29" hidden="1">{"'előző év december'!$A$2:$CP$214"}</definedName>
    <definedName name="ds" localSheetId="4"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30"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31" hidden="1">{"'előző év december'!$A$2:$CP$214"}</definedName>
    <definedName name="ds" localSheetId="32" hidden="1">{"'előző év december'!$A$2:$CP$214"}</definedName>
    <definedName name="ds" localSheetId="37" hidden="1">{"'előző év december'!$A$2:$CP$214"}</definedName>
    <definedName name="ds" localSheetId="38" hidden="1">{"'előző év december'!$A$2:$CP$214"}</definedName>
    <definedName name="ds" localSheetId="0" hidden="1">{"'előző év december'!$A$2:$CP$214"}</definedName>
    <definedName name="ds" hidden="1">{"'előző év december'!$A$2:$CP$214"}</definedName>
    <definedName name="dsd" hidden="1">[4]Market!#REF!</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2" hidden="1">{"'előző év december'!$A$2:$CP$214"}</definedName>
    <definedName name="dsfgsdfg" localSheetId="21" hidden="1">{"'előző év december'!$A$2:$CP$214"}</definedName>
    <definedName name="dsfgsdfg" localSheetId="22" hidden="1">{"'előző év december'!$A$2:$CP$214"}</definedName>
    <definedName name="dsfgsdfg" localSheetId="29" hidden="1">{"'előző év december'!$A$2:$CP$214"}</definedName>
    <definedName name="dsfgsdfg" localSheetId="4"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30"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31" hidden="1">{"'előző év december'!$A$2:$CP$214"}</definedName>
    <definedName name="dsfgsdfg" localSheetId="32" hidden="1">{"'előző év december'!$A$2:$CP$214"}</definedName>
    <definedName name="dsfgsdfg" localSheetId="37" hidden="1">{"'előző év december'!$A$2:$CP$214"}</definedName>
    <definedName name="dsfgsdfg" localSheetId="38" hidden="1">{"'előző év december'!$A$2:$CP$214"}</definedName>
    <definedName name="dsfgsdfg" localSheetId="0" hidden="1">{"'előző év december'!$A$2:$CP$214"}</definedName>
    <definedName name="dsfgsdfg"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2" hidden="1">{"'előző év december'!$A$2:$CP$214"}</definedName>
    <definedName name="dyf" localSheetId="21" hidden="1">{"'előző év december'!$A$2:$CP$214"}</definedName>
    <definedName name="dyf" localSheetId="22" hidden="1">{"'előző év december'!$A$2:$CP$214"}</definedName>
    <definedName name="dyf" localSheetId="29" hidden="1">{"'előző év december'!$A$2:$CP$214"}</definedName>
    <definedName name="dyf" localSheetId="4"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30"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31" hidden="1">{"'előző év december'!$A$2:$CP$214"}</definedName>
    <definedName name="dyf" localSheetId="32" hidden="1">{"'előző év december'!$A$2:$CP$214"}</definedName>
    <definedName name="dyf" localSheetId="37" hidden="1">{"'előző év december'!$A$2:$CP$214"}</definedName>
    <definedName name="dyf" localSheetId="38" hidden="1">{"'előző év december'!$A$2:$CP$214"}</definedName>
    <definedName name="dyf" localSheetId="0" hidden="1">{"'előző év december'!$A$2:$CP$214"}</definedName>
    <definedName name="dyf"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2" hidden="1">{"'előző év december'!$A$2:$CP$214"}</definedName>
    <definedName name="edr" localSheetId="21" hidden="1">{"'előző év december'!$A$2:$CP$214"}</definedName>
    <definedName name="edr" localSheetId="22" hidden="1">{"'előző év december'!$A$2:$CP$214"}</definedName>
    <definedName name="edr" localSheetId="29" hidden="1">{"'előző év december'!$A$2:$CP$214"}</definedName>
    <definedName name="edr" localSheetId="4"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30"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31" hidden="1">{"'előző év december'!$A$2:$CP$214"}</definedName>
    <definedName name="edr" localSheetId="32" hidden="1">{"'előző év december'!$A$2:$CP$214"}</definedName>
    <definedName name="edr" localSheetId="37" hidden="1">{"'előző év december'!$A$2:$CP$214"}</definedName>
    <definedName name="edr" localSheetId="38" hidden="1">{"'előző év december'!$A$2:$CP$214"}</definedName>
    <definedName name="edr" localSheetId="0" hidden="1">{"'előző év december'!$A$2:$CP$214"}</definedName>
    <definedName name="edr"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2" hidden="1">{"'előző év december'!$A$2:$CP$214"}</definedName>
    <definedName name="efdef" localSheetId="21" hidden="1">{"'előző év december'!$A$2:$CP$214"}</definedName>
    <definedName name="efdef" localSheetId="22" hidden="1">{"'előző év december'!$A$2:$CP$214"}</definedName>
    <definedName name="efdef" localSheetId="29" hidden="1">{"'előző év december'!$A$2:$CP$214"}</definedName>
    <definedName name="efdef" localSheetId="4"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30"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31" hidden="1">{"'előző év december'!$A$2:$CP$214"}</definedName>
    <definedName name="efdef" localSheetId="32" hidden="1">{"'előző év december'!$A$2:$CP$214"}</definedName>
    <definedName name="efdef" localSheetId="37" hidden="1">{"'előző év december'!$A$2:$CP$214"}</definedName>
    <definedName name="efdef" localSheetId="38" hidden="1">{"'előző év december'!$A$2:$CP$214"}</definedName>
    <definedName name="efdef" localSheetId="0" hidden="1">{"'előző év december'!$A$2:$CP$214"}</definedName>
    <definedName name="efdef" hidden="1">{"'előző év december'!$A$2:$CP$214"}</definedName>
    <definedName name="eredméynfelc" localSheetId="1" hidden="1">[23]Market!#REF!</definedName>
    <definedName name="eredméynfelc" localSheetId="11" hidden="1">[24]Market!#REF!</definedName>
    <definedName name="eredméynfelc" localSheetId="12" hidden="1">[24]Market!#REF!</definedName>
    <definedName name="eredméynfelc" localSheetId="13" hidden="1">[24]Market!#REF!</definedName>
    <definedName name="eredméynfelc" localSheetId="15" hidden="1">[24]Market!#REF!</definedName>
    <definedName name="eredméynfelc" localSheetId="16" hidden="1">[24]Market!#REF!</definedName>
    <definedName name="eredméynfelc" localSheetId="17" hidden="1">[23]Market!#REF!</definedName>
    <definedName name="eredméynfelc" localSheetId="2" hidden="1">[24]Market!#REF!</definedName>
    <definedName name="eredméynfelc" localSheetId="21" hidden="1">[24]Market!#REF!</definedName>
    <definedName name="eredméynfelc" localSheetId="22" hidden="1">[24]Market!#REF!</definedName>
    <definedName name="eredméynfelc" localSheetId="29" hidden="1">[25]Market!#REF!</definedName>
    <definedName name="eredméynfelc" localSheetId="4" hidden="1">[24]Market!#REF!</definedName>
    <definedName name="eredméynfelc" localSheetId="6" hidden="1">[24]Market!#REF!</definedName>
    <definedName name="eredméynfelc" localSheetId="7" hidden="1">[24]Market!#REF!</definedName>
    <definedName name="eredméynfelc" localSheetId="39" hidden="1">[24]Market!#REF!</definedName>
    <definedName name="eredméynfelc" localSheetId="40" hidden="1">[24]Market!#REF!</definedName>
    <definedName name="eredméynfelc" localSheetId="41" hidden="1">[24]Market!#REF!</definedName>
    <definedName name="eredméynfelc" localSheetId="42" hidden="1">[24]Market!#REF!</definedName>
    <definedName name="eredméynfelc" localSheetId="43" hidden="1">[24]Market!#REF!</definedName>
    <definedName name="eredméynfelc" localSheetId="44" hidden="1">[24]Market!#REF!</definedName>
    <definedName name="eredméynfelc" localSheetId="45" hidden="1">[24]Market!#REF!</definedName>
    <definedName name="eredméynfelc" localSheetId="46" hidden="1">[24]Market!#REF!</definedName>
    <definedName name="eredméynfelc" localSheetId="47" hidden="1">[24]Market!#REF!</definedName>
    <definedName name="eredméynfelc" localSheetId="31" hidden="1">[25]Market!#REF!</definedName>
    <definedName name="eredméynfelc" localSheetId="37" hidden="1">[24]Market!#REF!</definedName>
    <definedName name="eredméynfelc" localSheetId="38" hidden="1">[24]Market!#REF!</definedName>
    <definedName name="eredméynfelc" localSheetId="0" hidden="1">[23]Market!#REF!</definedName>
    <definedName name="eredméynfelc" hidden="1">[25]Market!#REF!</definedName>
    <definedName name="erh" hidden="1">[4]Market!#REF!</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2" hidden="1">{"'előző év december'!$A$2:$CP$214"}</definedName>
    <definedName name="ert" localSheetId="21" hidden="1">{"'előző év december'!$A$2:$CP$214"}</definedName>
    <definedName name="ert" localSheetId="22" hidden="1">{"'előző év december'!$A$2:$CP$214"}</definedName>
    <definedName name="ert" localSheetId="29" hidden="1">{"'előző év december'!$A$2:$CP$214"}</definedName>
    <definedName name="ert" localSheetId="4"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30"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31" hidden="1">{"'előző év december'!$A$2:$CP$214"}</definedName>
    <definedName name="ert" localSheetId="32" hidden="1">{"'előző év december'!$A$2:$CP$214"}</definedName>
    <definedName name="ert" localSheetId="37" hidden="1">{"'előző év december'!$A$2:$CP$214"}</definedName>
    <definedName name="ert" localSheetId="38" hidden="1">{"'előző év december'!$A$2:$CP$214"}</definedName>
    <definedName name="ert" localSheetId="0"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2" hidden="1">{"'előző év december'!$A$2:$CP$214"}</definedName>
    <definedName name="ertertwertwert" localSheetId="21" hidden="1">{"'előző év december'!$A$2:$CP$214"}</definedName>
    <definedName name="ertertwertwert" localSheetId="22" hidden="1">{"'előző év december'!$A$2:$CP$214"}</definedName>
    <definedName name="ertertwertwert" localSheetId="29" hidden="1">{"'előző év december'!$A$2:$CP$214"}</definedName>
    <definedName name="ertertwertwert" localSheetId="4"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30"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31" hidden="1">{"'előző év december'!$A$2:$CP$214"}</definedName>
    <definedName name="ertertwertwert" localSheetId="32" hidden="1">{"'előző év december'!$A$2:$CP$214"}</definedName>
    <definedName name="ertertwertwert" localSheetId="37" hidden="1">{"'előző év december'!$A$2:$CP$214"}</definedName>
    <definedName name="ertertwertwert" localSheetId="38" hidden="1">{"'előző év december'!$A$2:$CP$214"}</definedName>
    <definedName name="ertertwertwert" localSheetId="0" hidden="1">{"'előző év december'!$A$2:$CP$214"}</definedName>
    <definedName name="ertertwertwert" hidden="1">{"'előző év december'!$A$2:$CP$214"}</definedName>
    <definedName name="ew" localSheetId="1" hidden="1">[4]Market!#REF!</definedName>
    <definedName name="ew" localSheetId="11" hidden="1">[4]Market!#REF!</definedName>
    <definedName name="ew" localSheetId="12" hidden="1">[4]Market!#REF!</definedName>
    <definedName name="ew" localSheetId="13" hidden="1">[4]Market!#REF!</definedName>
    <definedName name="ew" localSheetId="15" hidden="1">[4]Market!#REF!</definedName>
    <definedName name="ew" localSheetId="16" hidden="1">[4]Market!#REF!</definedName>
    <definedName name="ew" localSheetId="17" hidden="1">[4]Market!#REF!</definedName>
    <definedName name="ew" localSheetId="2" hidden="1">[4]Market!#REF!</definedName>
    <definedName name="ew" localSheetId="21" hidden="1">[4]Market!#REF!</definedName>
    <definedName name="ew" localSheetId="22" hidden="1">[4]Market!#REF!</definedName>
    <definedName name="ew" localSheetId="29" hidden="1">[5]Market!#REF!</definedName>
    <definedName name="ew" localSheetId="4" hidden="1">[4]Market!#REF!</definedName>
    <definedName name="ew" localSheetId="6" hidden="1">[4]Market!#REF!</definedName>
    <definedName name="ew" localSheetId="7" hidden="1">[4]Market!#REF!</definedName>
    <definedName name="ew" localSheetId="39" hidden="1">[4]Market!#REF!</definedName>
    <definedName name="ew" localSheetId="40" hidden="1">[4]Market!#REF!</definedName>
    <definedName name="ew" localSheetId="41" hidden="1">[4]Market!#REF!</definedName>
    <definedName name="ew" localSheetId="42" hidden="1">[4]Market!#REF!</definedName>
    <definedName name="ew" localSheetId="43" hidden="1">[4]Market!#REF!</definedName>
    <definedName name="ew" localSheetId="44" hidden="1">[4]Market!#REF!</definedName>
    <definedName name="ew" localSheetId="45" hidden="1">[4]Market!#REF!</definedName>
    <definedName name="ew" localSheetId="46" hidden="1">[4]Market!#REF!</definedName>
    <definedName name="ew" localSheetId="47" hidden="1">[4]Market!#REF!</definedName>
    <definedName name="ew" localSheetId="31" hidden="1">[5]Market!#REF!</definedName>
    <definedName name="ew" localSheetId="37" hidden="1">[4]Market!#REF!</definedName>
    <definedName name="ew" localSheetId="38" hidden="1">[4]Market!#REF!</definedName>
    <definedName name="ew" localSheetId="0" hidden="1">[6]Market!#REF!</definedName>
    <definedName name="ew" hidden="1">[5]Market!#REF!</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2" hidden="1">{"'előző év december'!$A$2:$CP$214"}</definedName>
    <definedName name="f" localSheetId="21" hidden="1">{"'előző év december'!$A$2:$CP$214"}</definedName>
    <definedName name="f" localSheetId="22" hidden="1">{"'előző év december'!$A$2:$CP$214"}</definedName>
    <definedName name="f" localSheetId="29" hidden="1">{"'előző év december'!$A$2:$CP$214"}</definedName>
    <definedName name="f" localSheetId="4"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30"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31" hidden="1">{"'előző év december'!$A$2:$CP$214"}</definedName>
    <definedName name="f" localSheetId="32" hidden="1">{"'előző év december'!$A$2:$CP$214"}</definedName>
    <definedName name="f" localSheetId="37" hidden="1">{"'előző év december'!$A$2:$CP$214"}</definedName>
    <definedName name="f" localSheetId="38" hidden="1">{"'előző év december'!$A$2:$CP$214"}</definedName>
    <definedName name="f" localSheetId="0" hidden="1">{"'előző év december'!$A$2:$CP$214"}</definedName>
    <definedName name="f"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2" hidden="1">{"'előző év december'!$A$2:$CP$214"}</definedName>
    <definedName name="ff" localSheetId="21" hidden="1">{"'előző év december'!$A$2:$CP$214"}</definedName>
    <definedName name="ff" localSheetId="22" hidden="1">{"'előző év december'!$A$2:$CP$214"}</definedName>
    <definedName name="ff" localSheetId="29" hidden="1">{"'előző év december'!$A$2:$CP$214"}</definedName>
    <definedName name="ff" localSheetId="4"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30"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31" hidden="1">{"'előző év december'!$A$2:$CP$214"}</definedName>
    <definedName name="ff" localSheetId="32" hidden="1">{"'előző év december'!$A$2:$CP$214"}</definedName>
    <definedName name="ff" localSheetId="37" hidden="1">{"'előző év december'!$A$2:$CP$214"}</definedName>
    <definedName name="ff" localSheetId="38" hidden="1">{"'előző év december'!$A$2:$CP$214"}</definedName>
    <definedName name="ff" localSheetId="0" hidden="1">{"'előző év december'!$A$2:$CP$214"}</definedName>
    <definedName name="ff"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2" hidden="1">{"'előző év december'!$A$2:$CP$214"}</definedName>
    <definedName name="ffg" localSheetId="21" hidden="1">{"'előző év december'!$A$2:$CP$214"}</definedName>
    <definedName name="ffg" localSheetId="22" hidden="1">{"'előző év december'!$A$2:$CP$214"}</definedName>
    <definedName name="ffg" localSheetId="29" hidden="1">{"'előző év december'!$A$2:$CP$214"}</definedName>
    <definedName name="ffg" localSheetId="4"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30"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31" hidden="1">{"'előző év december'!$A$2:$CP$214"}</definedName>
    <definedName name="ffg" localSheetId="32" hidden="1">{"'előző év december'!$A$2:$CP$214"}</definedName>
    <definedName name="ffg" localSheetId="37" hidden="1">{"'előző év december'!$A$2:$CP$214"}</definedName>
    <definedName name="ffg" localSheetId="38" hidden="1">{"'előző év december'!$A$2:$CP$214"}</definedName>
    <definedName name="ffg" localSheetId="0" hidden="1">{"'előző év december'!$A$2:$CP$214"}</definedName>
    <definedName name="ffg"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2" hidden="1">{"'előző év december'!$A$2:$CP$214"}</definedName>
    <definedName name="fg" localSheetId="21" hidden="1">{"'előző év december'!$A$2:$CP$214"}</definedName>
    <definedName name="fg" localSheetId="22" hidden="1">{"'előző év december'!$A$2:$CP$214"}</definedName>
    <definedName name="fg" localSheetId="29" hidden="1">{"'előző év december'!$A$2:$CP$214"}</definedName>
    <definedName name="fg" localSheetId="4"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30"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31" hidden="1">{"'előző év december'!$A$2:$CP$214"}</definedName>
    <definedName name="fg" localSheetId="32" hidden="1">{"'előző év december'!$A$2:$CP$214"}</definedName>
    <definedName name="fg" localSheetId="37" hidden="1">{"'előző év december'!$A$2:$CP$214"}</definedName>
    <definedName name="fg" localSheetId="38" hidden="1">{"'előző év december'!$A$2:$CP$214"}</definedName>
    <definedName name="fg" localSheetId="0" hidden="1">{"'előző év december'!$A$2:$CP$214"}</definedName>
    <definedName name="fg"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2" hidden="1">{"'előző év december'!$A$2:$CP$214"}</definedName>
    <definedName name="fgh" localSheetId="21" hidden="1">{"'előző év december'!$A$2:$CP$214"}</definedName>
    <definedName name="fgh" localSheetId="22" hidden="1">{"'előző év december'!$A$2:$CP$214"}</definedName>
    <definedName name="fgh" localSheetId="29" hidden="1">{"'előző év december'!$A$2:$CP$214"}</definedName>
    <definedName name="fgh" localSheetId="4"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30"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31" hidden="1">{"'előző év december'!$A$2:$CP$214"}</definedName>
    <definedName name="fgh" localSheetId="32" hidden="1">{"'előző év december'!$A$2:$CP$214"}</definedName>
    <definedName name="fgh" localSheetId="37" hidden="1">{"'előző év december'!$A$2:$CP$214"}</definedName>
    <definedName name="fgh" localSheetId="38" hidden="1">{"'előző év december'!$A$2:$CP$214"}</definedName>
    <definedName name="fgh" localSheetId="0"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2" hidden="1">{"'előző év december'!$A$2:$CP$214"}</definedName>
    <definedName name="fghf" localSheetId="21" hidden="1">{"'előző év december'!$A$2:$CP$214"}</definedName>
    <definedName name="fghf" localSheetId="22" hidden="1">{"'előző év december'!$A$2:$CP$214"}</definedName>
    <definedName name="fghf" localSheetId="29" hidden="1">{"'előző év december'!$A$2:$CP$214"}</definedName>
    <definedName name="fghf" localSheetId="4"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30"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31" hidden="1">{"'előző év december'!$A$2:$CP$214"}</definedName>
    <definedName name="fghf" localSheetId="32" hidden="1">{"'előző év december'!$A$2:$CP$214"}</definedName>
    <definedName name="fghf" localSheetId="37" hidden="1">{"'előző év december'!$A$2:$CP$214"}</definedName>
    <definedName name="fghf" localSheetId="38" hidden="1">{"'előző év december'!$A$2:$CP$214"}</definedName>
    <definedName name="fghf" localSheetId="0" hidden="1">{"'előző év december'!$A$2:$CP$214"}</definedName>
    <definedName name="fghf" hidden="1">{"'előző év december'!$A$2:$CP$214"}</definedName>
    <definedName name="fiskalis2" localSheetId="1" hidden="1">[9]Market!#REF!</definedName>
    <definedName name="fiskalis2" localSheetId="11" hidden="1">[9]Market!#REF!</definedName>
    <definedName name="fiskalis2" localSheetId="17" hidden="1">[9]Market!#REF!</definedName>
    <definedName name="fiskalis2" localSheetId="21" hidden="1">[9]Market!#REF!</definedName>
    <definedName name="fiskalis2" localSheetId="22" hidden="1">[9]Market!#REF!</definedName>
    <definedName name="fiskalis2" localSheetId="29" hidden="1">[9]Market!#REF!</definedName>
    <definedName name="fiskalis2" localSheetId="40" hidden="1">[9]Market!#REF!</definedName>
    <definedName name="fiskalis2" localSheetId="42" hidden="1">[9]Market!#REF!</definedName>
    <definedName name="fiskalis2" localSheetId="43" hidden="1">[9]Market!#REF!</definedName>
    <definedName name="fiskalis2" localSheetId="44" hidden="1">[9]Market!#REF!</definedName>
    <definedName name="fiskalis2" localSheetId="47" hidden="1">[9]Market!#REF!</definedName>
    <definedName name="fiskalis2" localSheetId="31" hidden="1">[9]Market!#REF!</definedName>
    <definedName name="fiskalis2" localSheetId="38" hidden="1">[9]Market!#REF!</definedName>
    <definedName name="fiskalis2" hidden="1">[9]Market!#REF!</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2" hidden="1">{"'előző év december'!$A$2:$CP$214"}</definedName>
    <definedName name="frt" localSheetId="21" hidden="1">{"'előző év december'!$A$2:$CP$214"}</definedName>
    <definedName name="frt" localSheetId="22" hidden="1">{"'előző év december'!$A$2:$CP$214"}</definedName>
    <definedName name="frt" localSheetId="29" hidden="1">{"'előző év december'!$A$2:$CP$214"}</definedName>
    <definedName name="frt" localSheetId="4"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30"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31" hidden="1">{"'előző év december'!$A$2:$CP$214"}</definedName>
    <definedName name="frt" localSheetId="32" hidden="1">{"'előző év december'!$A$2:$CP$214"}</definedName>
    <definedName name="frt" localSheetId="37" hidden="1">{"'előző év december'!$A$2:$CP$214"}</definedName>
    <definedName name="frt" localSheetId="38" hidden="1">{"'előző év december'!$A$2:$CP$214"}</definedName>
    <definedName name="frt" localSheetId="0" hidden="1">{"'előző év december'!$A$2:$CP$214"}</definedName>
    <definedName name="frt"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2" hidden="1">{"'előző év december'!$A$2:$CP$214"}</definedName>
    <definedName name="fthf" localSheetId="21" hidden="1">{"'előző év december'!$A$2:$CP$214"}</definedName>
    <definedName name="fthf" localSheetId="22" hidden="1">{"'előző év december'!$A$2:$CP$214"}</definedName>
    <definedName name="fthf" localSheetId="29" hidden="1">{"'előző év december'!$A$2:$CP$214"}</definedName>
    <definedName name="fthf" localSheetId="4"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30"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31" hidden="1">{"'előző év december'!$A$2:$CP$214"}</definedName>
    <definedName name="fthf" localSheetId="32" hidden="1">{"'előző év december'!$A$2:$CP$214"}</definedName>
    <definedName name="fthf" localSheetId="37" hidden="1">{"'előző év december'!$A$2:$CP$214"}</definedName>
    <definedName name="fthf" localSheetId="38" hidden="1">{"'előző év december'!$A$2:$CP$214"}</definedName>
    <definedName name="fthf" localSheetId="0" hidden="1">{"'előző év december'!$A$2:$CP$214"}</definedName>
    <definedName name="fthf" hidden="1">{"'előző év december'!$A$2:$CP$214"}</definedName>
    <definedName name="g" localSheetId="14" hidden="1">{"'előző év december'!$A$2:$CP$214"}</definedName>
    <definedName name="g" localSheetId="2" hidden="1">{"'előző év december'!$A$2:$CP$214"}</definedName>
    <definedName name="g" localSheetId="29" hidden="1">{"'előző év december'!$A$2:$CP$214"}</definedName>
    <definedName name="g" localSheetId="6" hidden="1">{"'előző év december'!$A$2:$CP$214"}</definedName>
    <definedName name="g" localSheetId="8" hidden="1">{"'előző év december'!$A$2:$CP$214"}</definedName>
    <definedName name="g" localSheetId="30" hidden="1">{"'előző év december'!$A$2:$CP$214"}</definedName>
    <definedName name="g" localSheetId="31" hidden="1">{"'előző év december'!$A$2:$CP$214"}</definedName>
    <definedName name="g" localSheetId="32"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2" hidden="1">{"'előző év december'!$A$2:$CP$214"}</definedName>
    <definedName name="Gabor" localSheetId="21" hidden="1">{"'előző év december'!$A$2:$CP$214"}</definedName>
    <definedName name="Gabor" localSheetId="22" hidden="1">{"'előző év december'!$A$2:$CP$214"}</definedName>
    <definedName name="Gabor" localSheetId="29" hidden="1">{"'előző év december'!$A$2:$CP$214"}</definedName>
    <definedName name="Gabor" localSheetId="4"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30"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31" hidden="1">{"'előző év december'!$A$2:$CP$214"}</definedName>
    <definedName name="Gabor" localSheetId="32" hidden="1">{"'előző év december'!$A$2:$CP$214"}</definedName>
    <definedName name="Gabor" localSheetId="37" hidden="1">{"'előző év december'!$A$2:$CP$214"}</definedName>
    <definedName name="Gabor" localSheetId="38" hidden="1">{"'előző év december'!$A$2:$CP$214"}</definedName>
    <definedName name="Gabor" localSheetId="0" hidden="1">{"'előző év december'!$A$2:$CP$214"}</definedName>
    <definedName name="Gabor" hidden="1">{"'előző év december'!$A$2:$CP$214"}</definedName>
    <definedName name="gf" localSheetId="1" hidden="1">[1]Market!#REF!</definedName>
    <definedName name="gf" localSheetId="11" hidden="1">[2]Market!#REF!</definedName>
    <definedName name="gf" localSheetId="12" hidden="1">[2]Market!#REF!</definedName>
    <definedName name="gf" localSheetId="13" hidden="1">[2]Market!#REF!</definedName>
    <definedName name="gf" localSheetId="15" hidden="1">[2]Market!#REF!</definedName>
    <definedName name="gf" localSheetId="16" hidden="1">[2]Market!#REF!</definedName>
    <definedName name="gf" localSheetId="17" hidden="1">[1]Market!#REF!</definedName>
    <definedName name="gf" localSheetId="2" hidden="1">[2]Market!#REF!</definedName>
    <definedName name="gf" localSheetId="21" hidden="1">[2]Market!#REF!</definedName>
    <definedName name="gf" localSheetId="22" hidden="1">[2]Market!#REF!</definedName>
    <definedName name="gf" localSheetId="29" hidden="1">[3]Market!#REF!</definedName>
    <definedName name="gf" localSheetId="4" hidden="1">[2]Market!#REF!</definedName>
    <definedName name="gf" localSheetId="6" hidden="1">[2]Market!#REF!</definedName>
    <definedName name="gf" localSheetId="7" hidden="1">[2]Market!#REF!</definedName>
    <definedName name="gf" localSheetId="39" hidden="1">[2]Market!#REF!</definedName>
    <definedName name="gf" localSheetId="40" hidden="1">[2]Market!#REF!</definedName>
    <definedName name="gf" localSheetId="41" hidden="1">[2]Market!#REF!</definedName>
    <definedName name="gf" localSheetId="42" hidden="1">[2]Market!#REF!</definedName>
    <definedName name="gf" localSheetId="43" hidden="1">[2]Market!#REF!</definedName>
    <definedName name="gf" localSheetId="44" hidden="1">[2]Market!#REF!</definedName>
    <definedName name="gf" localSheetId="45" hidden="1">[2]Market!#REF!</definedName>
    <definedName name="gf" localSheetId="46" hidden="1">[2]Market!#REF!</definedName>
    <definedName name="gf" localSheetId="47" hidden="1">[2]Market!#REF!</definedName>
    <definedName name="gf" localSheetId="31" hidden="1">[3]Market!#REF!</definedName>
    <definedName name="gf" localSheetId="37" hidden="1">[2]Market!#REF!</definedName>
    <definedName name="gf" localSheetId="38" hidden="1">[2]Market!#REF!</definedName>
    <definedName name="gf" hidden="1">[3]Market!#REF!</definedName>
    <definedName name="gfrewg" hidden="1">[6]Market!#REF!</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2" hidden="1">{"'előző év december'!$A$2:$CP$214"}</definedName>
    <definedName name="gg" localSheetId="21" hidden="1">{"'előző év december'!$A$2:$CP$214"}</definedName>
    <definedName name="gg" localSheetId="22" hidden="1">{"'előző év december'!$A$2:$CP$214"}</definedName>
    <definedName name="gg" localSheetId="29" hidden="1">{"'előző év december'!$A$2:$CP$214"}</definedName>
    <definedName name="gg" localSheetId="4"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30"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31" hidden="1">{"'előző év december'!$A$2:$CP$214"}</definedName>
    <definedName name="gg" localSheetId="32" hidden="1">{"'előző év december'!$A$2:$CP$214"}</definedName>
    <definedName name="gg" localSheetId="37" hidden="1">{"'előző év december'!$A$2:$CP$214"}</definedName>
    <definedName name="gg" localSheetId="38" hidden="1">{"'előző év december'!$A$2:$CP$214"}</definedName>
    <definedName name="gg" localSheetId="0" hidden="1">{"'előző év december'!$A$2:$CP$214"}</definedName>
    <definedName name="gg"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2" hidden="1">{"'előző év december'!$A$2:$CP$214"}</definedName>
    <definedName name="gggg" localSheetId="21" hidden="1">{"'előző év december'!$A$2:$CP$214"}</definedName>
    <definedName name="gggg" localSheetId="22" hidden="1">{"'előző év december'!$A$2:$CP$214"}</definedName>
    <definedName name="gggg" localSheetId="29" hidden="1">{"'előző év december'!$A$2:$CP$214"}</definedName>
    <definedName name="gggg" localSheetId="4"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30"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31" hidden="1">{"'előző év december'!$A$2:$CP$214"}</definedName>
    <definedName name="gggg" localSheetId="32" hidden="1">{"'előző év december'!$A$2:$CP$214"}</definedName>
    <definedName name="gggg" localSheetId="37" hidden="1">{"'előző év december'!$A$2:$CP$214"}</definedName>
    <definedName name="gggg" localSheetId="38" hidden="1">{"'előző év december'!$A$2:$CP$214"}</definedName>
    <definedName name="gggg" localSheetId="0" hidden="1">{"'előző év december'!$A$2:$CP$214"}</definedName>
    <definedName name="gggg"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2" hidden="1">{"'előző év december'!$A$2:$CP$214"}</definedName>
    <definedName name="gh" localSheetId="21" hidden="1">{"'előző év december'!$A$2:$CP$214"}</definedName>
    <definedName name="gh" localSheetId="22" hidden="1">{"'előző év december'!$A$2:$CP$214"}</definedName>
    <definedName name="gh" localSheetId="29" hidden="1">{"'előző év december'!$A$2:$CP$214"}</definedName>
    <definedName name="gh" localSheetId="4"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30"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31" hidden="1">{"'előző év december'!$A$2:$CP$214"}</definedName>
    <definedName name="gh" localSheetId="32" hidden="1">{"'előző év december'!$A$2:$CP$214"}</definedName>
    <definedName name="gh" localSheetId="37" hidden="1">{"'előző év december'!$A$2:$CP$214"}</definedName>
    <definedName name="gh" localSheetId="38" hidden="1">{"'előző év december'!$A$2:$CP$214"}</definedName>
    <definedName name="gh" localSheetId="0" hidden="1">{"'előző év december'!$A$2:$CP$214"}</definedName>
    <definedName name="gh"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2" hidden="1">{"'előző év december'!$A$2:$CP$214"}</definedName>
    <definedName name="ghj" localSheetId="21" hidden="1">{"'előző év december'!$A$2:$CP$214"}</definedName>
    <definedName name="ghj" localSheetId="22" hidden="1">{"'előző év december'!$A$2:$CP$214"}</definedName>
    <definedName name="ghj" localSheetId="29" hidden="1">{"'előző év december'!$A$2:$CP$214"}</definedName>
    <definedName name="ghj" localSheetId="4"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30"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31" hidden="1">{"'előző év december'!$A$2:$CP$214"}</definedName>
    <definedName name="ghj" localSheetId="32" hidden="1">{"'előző év december'!$A$2:$CP$214"}</definedName>
    <definedName name="ghj" localSheetId="37" hidden="1">{"'előző év december'!$A$2:$CP$214"}</definedName>
    <definedName name="ghj" localSheetId="38" hidden="1">{"'előző év december'!$A$2:$CP$214"}</definedName>
    <definedName name="ghj" localSheetId="0" hidden="1">{"'előző év december'!$A$2:$CP$214"}</definedName>
    <definedName name="ghj" hidden="1">{"'előző év december'!$A$2:$CP$214"}</definedName>
    <definedName name="GraphX" localSheetId="11" hidden="1">'[19]DATA WORK AREA'!$A$27:$A$33</definedName>
    <definedName name="GraphX" localSheetId="12" hidden="1">'[19]DATA WORK AREA'!$A$27:$A$33</definedName>
    <definedName name="GraphX" localSheetId="13" hidden="1">'[19]DATA WORK AREA'!$A$27:$A$33</definedName>
    <definedName name="GraphX" localSheetId="15" hidden="1">'[19]DATA WORK AREA'!$A$27:$A$33</definedName>
    <definedName name="GraphX" localSheetId="16" hidden="1">'[19]DATA WORK AREA'!$A$27:$A$33</definedName>
    <definedName name="GraphX" localSheetId="2" hidden="1">'[19]DATA WORK AREA'!$A$27:$A$33</definedName>
    <definedName name="GraphX" localSheetId="21" hidden="1">'[19]DATA WORK AREA'!$A$27:$A$33</definedName>
    <definedName name="GraphX" localSheetId="22" hidden="1">'[19]DATA WORK AREA'!$A$27:$A$33</definedName>
    <definedName name="GraphX" localSheetId="4" hidden="1">'[19]DATA WORK AREA'!$A$27:$A$33</definedName>
    <definedName name="GraphX" localSheetId="6" hidden="1">'[19]DATA WORK AREA'!$A$27:$A$33</definedName>
    <definedName name="GraphX" localSheetId="7" hidden="1">'[19]DATA WORK AREA'!$A$27:$A$33</definedName>
    <definedName name="GraphX" localSheetId="39" hidden="1">'[19]DATA WORK AREA'!$A$27:$A$33</definedName>
    <definedName name="GraphX" localSheetId="40" hidden="1">'[19]DATA WORK AREA'!$A$27:$A$33</definedName>
    <definedName name="GraphX" localSheetId="41" hidden="1">'[19]DATA WORK AREA'!$A$27:$A$33</definedName>
    <definedName name="GraphX" localSheetId="42" hidden="1">'[19]DATA WORK AREA'!$A$27:$A$33</definedName>
    <definedName name="GraphX" localSheetId="43" hidden="1">'[19]DATA WORK AREA'!$A$27:$A$33</definedName>
    <definedName name="GraphX" localSheetId="44" hidden="1">'[19]DATA WORK AREA'!$A$27:$A$33</definedName>
    <definedName name="GraphX" localSheetId="45" hidden="1">'[19]DATA WORK AREA'!$A$27:$A$33</definedName>
    <definedName name="GraphX" localSheetId="46" hidden="1">'[19]DATA WORK AREA'!$A$27:$A$33</definedName>
    <definedName name="GraphX" localSheetId="47" hidden="1">'[19]DATA WORK AREA'!$A$27:$A$33</definedName>
    <definedName name="GraphX" localSheetId="37" hidden="1">'[19]DATA WORK AREA'!$A$27:$A$33</definedName>
    <definedName name="GraphX" localSheetId="38" hidden="1">'[19]DATA WORK AREA'!$A$27:$A$33</definedName>
    <definedName name="GraphX" localSheetId="0" hidden="1">'[20]DATA WORK AREA'!$A$27:$A$33</definedName>
    <definedName name="GraphX" hidden="1">'[21]DATA WORK AREA'!$A$27:$A$33</definedName>
    <definedName name="h" localSheetId="1" hidden="1">[8]Market!#REF!</definedName>
    <definedName name="h" localSheetId="11" hidden="1">[5]Market!#REF!</definedName>
    <definedName name="h" localSheetId="14" hidden="1">[5]Market!#REF!</definedName>
    <definedName name="h" localSheetId="17" hidden="1">[8]Market!#REF!</definedName>
    <definedName name="h" localSheetId="21" hidden="1">[5]Market!#REF!</definedName>
    <definedName name="h" localSheetId="22" hidden="1">[5]Market!#REF!</definedName>
    <definedName name="h" localSheetId="29" hidden="1">[5]Market!#REF!</definedName>
    <definedName name="h" localSheetId="8" hidden="1">[5]Market!#REF!</definedName>
    <definedName name="h" localSheetId="40" hidden="1">[5]Market!#REF!</definedName>
    <definedName name="h" localSheetId="43" hidden="1">[5]Market!#REF!</definedName>
    <definedName name="h" localSheetId="44" hidden="1">[5]Market!#REF!</definedName>
    <definedName name="h" localSheetId="47" hidden="1">[5]Market!#REF!</definedName>
    <definedName name="h" localSheetId="31" hidden="1">[5]Market!#REF!</definedName>
    <definedName name="h" localSheetId="32" hidden="1">[5]Market!#REF!</definedName>
    <definedName name="h" localSheetId="0" hidden="1">[8]Market!#REF!</definedName>
    <definedName name="h" hidden="1">[5]Market!#REF!</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2" hidden="1">{"'előző év december'!$A$2:$CP$214"}</definedName>
    <definedName name="hgf" localSheetId="21" hidden="1">{"'előző év december'!$A$2:$CP$214"}</definedName>
    <definedName name="hgf" localSheetId="22" hidden="1">{"'előző év december'!$A$2:$CP$214"}</definedName>
    <definedName name="hgf" localSheetId="29" hidden="1">{"'előző év december'!$A$2:$CP$214"}</definedName>
    <definedName name="hgf" localSheetId="4"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30"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31" hidden="1">{"'előző év december'!$A$2:$CP$214"}</definedName>
    <definedName name="hgf" localSheetId="32" hidden="1">{"'előző év december'!$A$2:$CP$214"}</definedName>
    <definedName name="hgf" localSheetId="37" hidden="1">{"'előző év december'!$A$2:$CP$214"}</definedName>
    <definedName name="hgf" localSheetId="38" hidden="1">{"'előző év december'!$A$2:$CP$214"}</definedName>
    <definedName name="hgf" localSheetId="0" hidden="1">{"'előző év december'!$A$2:$CP$214"}</definedName>
    <definedName name="hgf"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2" hidden="1">{"'előző év december'!$A$2:$CP$214"}</definedName>
    <definedName name="hgjghj" localSheetId="21" hidden="1">{"'előző év december'!$A$2:$CP$214"}</definedName>
    <definedName name="hgjghj" localSheetId="22" hidden="1">{"'előző év december'!$A$2:$CP$214"}</definedName>
    <definedName name="hgjghj" localSheetId="29" hidden="1">{"'előző év december'!$A$2:$CP$214"}</definedName>
    <definedName name="hgjghj" localSheetId="4"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30"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31" hidden="1">{"'előző év december'!$A$2:$CP$214"}</definedName>
    <definedName name="hgjghj" localSheetId="32" hidden="1">{"'előző év december'!$A$2:$CP$214"}</definedName>
    <definedName name="hgjghj" localSheetId="37" hidden="1">{"'előző év december'!$A$2:$CP$214"}</definedName>
    <definedName name="hgjghj" localSheetId="38" hidden="1">{"'előző év december'!$A$2:$CP$214"}</definedName>
    <definedName name="hgjghj" localSheetId="0" hidden="1">{"'előző év december'!$A$2:$CP$214"}</definedName>
    <definedName name="hgjghj" hidden="1">{"'előző év december'!$A$2:$CP$214"}</definedName>
    <definedName name="hhhhhhhhhhhhhhhh" localSheetId="1" hidden="1">{"'előző év december'!$A$2:$CP$214"}</definedName>
    <definedName name="hhhhhhhhhhhhhhhh" localSheetId="14" hidden="1">{"'előző év december'!$A$2:$CP$214"}</definedName>
    <definedName name="hhhhhhhhhhhhhhhh" localSheetId="17" hidden="1">{"'előző év december'!$A$2:$CP$214"}</definedName>
    <definedName name="hhhhhhhhhhhhhhhh" localSheetId="2" hidden="1">{"'előző év december'!$A$2:$CP$214"}</definedName>
    <definedName name="hhhhhhhhhhhhhhhh" localSheetId="29" hidden="1">{"'előző év december'!$A$2:$CP$214"}</definedName>
    <definedName name="hhhhhhhhhhhhhhhh" localSheetId="6" hidden="1">{"'előző év december'!$A$2:$CP$214"}</definedName>
    <definedName name="hhhhhhhhhhhhhhhh" localSheetId="8"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0" hidden="1">{"'előző év december'!$A$2:$CP$214"}</definedName>
    <definedName name="hhhhhhhhhhhhhhhh"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2" hidden="1">{"'előző év december'!$A$2:$CP$214"}</definedName>
    <definedName name="ht" localSheetId="21" hidden="1">{"'előző év december'!$A$2:$CP$214"}</definedName>
    <definedName name="ht" localSheetId="22" hidden="1">{"'előző év december'!$A$2:$CP$214"}</definedName>
    <definedName name="ht" localSheetId="29" hidden="1">{"'előző év december'!$A$2:$CP$214"}</definedName>
    <definedName name="ht" localSheetId="4"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30"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31" hidden="1">{"'előző év december'!$A$2:$CP$214"}</definedName>
    <definedName name="ht" localSheetId="32" hidden="1">{"'előző év december'!$A$2:$CP$214"}</definedName>
    <definedName name="ht" localSheetId="37" hidden="1">{"'előző év december'!$A$2:$CP$214"}</definedName>
    <definedName name="ht" localSheetId="38"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2" hidden="1">{"'előző év december'!$A$2:$CP$214"}</definedName>
    <definedName name="HTML_Control" localSheetId="21" hidden="1">{"'előző év december'!$A$2:$CP$214"}</definedName>
    <definedName name="HTML_Control" localSheetId="22" hidden="1">{"'előző év december'!$A$2:$CP$214"}</definedName>
    <definedName name="HTML_Control" localSheetId="29" hidden="1">{"'előző év december'!$A$2:$CP$214"}</definedName>
    <definedName name="HTML_Control" localSheetId="4"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30" hidden="1">{"'előző év december'!$A$2:$CP$214"}</definedName>
    <definedName name="HTML_Control" localSheetId="39" hidden="1">{"'előző év december'!$A$2:$CP$214"}</definedName>
    <definedName name="HTML_Control" localSheetId="40"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31" hidden="1">{"'előző év december'!$A$2:$CP$214"}</definedName>
    <definedName name="HTML_Control" localSheetId="32" hidden="1">{"'előző év december'!$A$2:$CP$214"}</definedName>
    <definedName name="HTML_Control" localSheetId="37" hidden="1">{"'előző év december'!$A$2:$CP$214"}</definedName>
    <definedName name="HTML_Control" localSheetId="38" hidden="1">{"'előző év december'!$A$2:$CP$214"}</definedName>
    <definedName name="HTML_Control" localSheetId="0" hidden="1">{"'S61'!$A$1:$K$49"}</definedName>
    <definedName name="HTML_Control"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2" hidden="1">{"'előző év december'!$A$2:$CP$214"}</definedName>
    <definedName name="HTML_Controll2" localSheetId="21" hidden="1">{"'előző év december'!$A$2:$CP$214"}</definedName>
    <definedName name="HTML_Controll2" localSheetId="22" hidden="1">{"'előző év december'!$A$2:$CP$214"}</definedName>
    <definedName name="HTML_Controll2" localSheetId="29" hidden="1">{"'előző év december'!$A$2:$CP$214"}</definedName>
    <definedName name="HTML_Controll2" localSheetId="4"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30"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31" hidden="1">{"'előző év december'!$A$2:$CP$214"}</definedName>
    <definedName name="HTML_Controll2" localSheetId="32" hidden="1">{"'előző év december'!$A$2:$CP$214"}</definedName>
    <definedName name="HTML_Controll2" localSheetId="37" hidden="1">{"'előző év december'!$A$2:$CP$214"}</definedName>
    <definedName name="HTML_Controll2" localSheetId="38"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2" hidden="1">{"'előző év december'!$A$2:$CP$214"}</definedName>
    <definedName name="html_f" localSheetId="21" hidden="1">{"'előző év december'!$A$2:$CP$214"}</definedName>
    <definedName name="html_f" localSheetId="22" hidden="1">{"'előző év december'!$A$2:$CP$214"}</definedName>
    <definedName name="html_f" localSheetId="29" hidden="1">{"'előző év december'!$A$2:$CP$214"}</definedName>
    <definedName name="html_f" localSheetId="4"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30"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31" hidden="1">{"'előző év december'!$A$2:$CP$214"}</definedName>
    <definedName name="html_f" localSheetId="32" hidden="1">{"'előző év december'!$A$2:$CP$214"}</definedName>
    <definedName name="html_f" localSheetId="37" hidden="1">{"'előző év december'!$A$2:$CP$214"}</definedName>
    <definedName name="html_f" localSheetId="38"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 hidden="1">{"'előző év december'!$A$2:$CP$214"}</definedName>
    <definedName name="kiki" localSheetId="14" hidden="1">{"'előző év december'!$A$2:$CP$214"}</definedName>
    <definedName name="kiki" localSheetId="17" hidden="1">{"'előző év december'!$A$2:$CP$214"}</definedName>
    <definedName name="kiki" localSheetId="2" hidden="1">{"'előző év december'!$A$2:$CP$214"}</definedName>
    <definedName name="kiki" localSheetId="29" hidden="1">{"'előző év december'!$A$2:$CP$214"}</definedName>
    <definedName name="kiki" localSheetId="6" hidden="1">{"'előző év december'!$A$2:$CP$214"}</definedName>
    <definedName name="kiki" localSheetId="8" hidden="1">{"'előző év december'!$A$2:$CP$214"}</definedName>
    <definedName name="kiki" localSheetId="30" hidden="1">{"'előző év december'!$A$2:$CP$214"}</definedName>
    <definedName name="kiki" localSheetId="31" hidden="1">{"'előző év december'!$A$2:$CP$214"}</definedName>
    <definedName name="kiki" localSheetId="32" hidden="1">{"'előző év december'!$A$2:$CP$214"}</definedName>
    <definedName name="kiki" localSheetId="0" hidden="1">{"'előző év december'!$A$2:$CP$214"}</definedName>
    <definedName name="kiki" hidden="1">{"'előző év december'!$A$2:$CP$214"}</definedName>
    <definedName name="kjhkjk" localSheetId="1" hidden="1">[4]Market!#REF!</definedName>
    <definedName name="kjhkjk" localSheetId="11" hidden="1">[4]Market!#REF!</definedName>
    <definedName name="kjhkjk" localSheetId="17" hidden="1">[4]Market!#REF!</definedName>
    <definedName name="kjhkjk" localSheetId="21" hidden="1">[4]Market!#REF!</definedName>
    <definedName name="kjhkjk" localSheetId="22" hidden="1">[4]Market!#REF!</definedName>
    <definedName name="kjhkjk" localSheetId="29" hidden="1">[4]Market!#REF!</definedName>
    <definedName name="kjhkjk" localSheetId="40" hidden="1">[4]Market!#REF!</definedName>
    <definedName name="kjhkjk" localSheetId="43" hidden="1">[4]Market!#REF!</definedName>
    <definedName name="kjhkjk" localSheetId="44" hidden="1">[4]Market!#REF!</definedName>
    <definedName name="kjhkjk" localSheetId="47" hidden="1">[4]Market!#REF!</definedName>
    <definedName name="kjhkjk" localSheetId="31" hidden="1">[4]Market!#REF!</definedName>
    <definedName name="kjhkjk" hidden="1">[4]Market!#REF!</definedName>
    <definedName name="kk" localSheetId="17" hidden="1">{"'előző év december'!$A$2:$CP$214"}</definedName>
    <definedName name="kk" localSheetId="2" hidden="1">{"'előző év december'!$A$2:$CP$214"}</definedName>
    <definedName name="kk" localSheetId="6" hidden="1">{"'előző év december'!$A$2:$CP$214"}</definedName>
    <definedName name="kk"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2" hidden="1">{"'előző év december'!$A$2:$CP$214"}</definedName>
    <definedName name="kulker" localSheetId="21" hidden="1">{"'előző év december'!$A$2:$CP$214"}</definedName>
    <definedName name="kulker" localSheetId="22" hidden="1">{"'előző év december'!$A$2:$CP$214"}</definedName>
    <definedName name="kulker" localSheetId="29" hidden="1">{"'előző év december'!$A$2:$CP$214"}</definedName>
    <definedName name="kulker" localSheetId="4"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30"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31" hidden="1">{"'előző év december'!$A$2:$CP$214"}</definedName>
    <definedName name="kulker" localSheetId="32" hidden="1">{"'előző év december'!$A$2:$CP$214"}</definedName>
    <definedName name="kulker" localSheetId="37" hidden="1">{"'előző év december'!$A$2:$CP$214"}</definedName>
    <definedName name="kulker" localSheetId="38" hidden="1">{"'előző év december'!$A$2:$CP$214"}</definedName>
    <definedName name="kulker" localSheetId="0" hidden="1">{"'előző év december'!$A$2:$CP$214"}</definedName>
    <definedName name="kulker"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2" hidden="1">{"'előző év december'!$A$2:$CP$214"}</definedName>
    <definedName name="m" localSheetId="21" hidden="1">{"'előző év december'!$A$2:$CP$214"}</definedName>
    <definedName name="m" localSheetId="22" hidden="1">{"'előző év december'!$A$2:$CP$214"}</definedName>
    <definedName name="m" localSheetId="29" hidden="1">{"'előző év december'!$A$2:$CP$214"}</definedName>
    <definedName name="m" localSheetId="4"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30"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31" hidden="1">{"'előző év december'!$A$2:$CP$214"}</definedName>
    <definedName name="m" localSheetId="32" hidden="1">{"'előző év december'!$A$2:$CP$214"}</definedName>
    <definedName name="m" localSheetId="37" hidden="1">{"'előző év december'!$A$2:$CP$214"}</definedName>
    <definedName name="m" localSheetId="38" hidden="1">{"'előző év december'!$A$2:$CP$214"}</definedName>
    <definedName name="m" localSheetId="0" hidden="1">{"'előző év december'!$A$2:$CP$214"}</definedName>
    <definedName name="m"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2" hidden="1">{"'előző év december'!$A$2:$CP$214"}</definedName>
    <definedName name="mh" localSheetId="21" hidden="1">{"'előző év december'!$A$2:$CP$214"}</definedName>
    <definedName name="mh" localSheetId="22" hidden="1">{"'előző év december'!$A$2:$CP$214"}</definedName>
    <definedName name="mh" localSheetId="29" hidden="1">{"'előző év december'!$A$2:$CP$214"}</definedName>
    <definedName name="mh" localSheetId="4"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30"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31" hidden="1">{"'előző év december'!$A$2:$CP$214"}</definedName>
    <definedName name="mh" localSheetId="32" hidden="1">{"'előző év december'!$A$2:$CP$214"}</definedName>
    <definedName name="mh" localSheetId="37" hidden="1">{"'előző év december'!$A$2:$CP$214"}</definedName>
    <definedName name="mh" localSheetId="38" hidden="1">{"'előző év december'!$A$2:$CP$214"}</definedName>
    <definedName name="mh" localSheetId="0"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2" hidden="1">{"'előző év december'!$A$2:$CP$214"}</definedName>
    <definedName name="mhz" localSheetId="21" hidden="1">{"'előző év december'!$A$2:$CP$214"}</definedName>
    <definedName name="mhz" localSheetId="22" hidden="1">{"'előző év december'!$A$2:$CP$214"}</definedName>
    <definedName name="mhz" localSheetId="29" hidden="1">{"'előző év december'!$A$2:$CP$214"}</definedName>
    <definedName name="mhz" localSheetId="4"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30"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31" hidden="1">{"'előző év december'!$A$2:$CP$214"}</definedName>
    <definedName name="mhz" localSheetId="32" hidden="1">{"'előző év december'!$A$2:$CP$214"}</definedName>
    <definedName name="mhz" localSheetId="37" hidden="1">{"'előző év december'!$A$2:$CP$214"}</definedName>
    <definedName name="mhz" localSheetId="38" hidden="1">{"'előző év december'!$A$2:$CP$214"}</definedName>
    <definedName name="mhz" localSheetId="0" hidden="1">{"'előző év december'!$A$2:$CP$214"}</definedName>
    <definedName name="mhz" hidden="1">{"'előző év december'!$A$2:$CP$214"}</definedName>
    <definedName name="na" localSheetId="1" hidden="1">{"'előző év december'!$A$2:$CP$214"}</definedName>
    <definedName name="na" localSheetId="14" hidden="1">{"'előző év december'!$A$2:$CP$214"}</definedName>
    <definedName name="na" localSheetId="17" hidden="1">{"'előző év december'!$A$2:$CP$214"}</definedName>
    <definedName name="na" localSheetId="2" hidden="1">{"'előző év december'!$A$2:$CP$214"}</definedName>
    <definedName name="na" localSheetId="29" hidden="1">{"'előző év december'!$A$2:$CP$214"}</definedName>
    <definedName name="na" localSheetId="6" hidden="1">{"'előző év december'!$A$2:$CP$214"}</definedName>
    <definedName name="na" localSheetId="8" hidden="1">{"'előző év december'!$A$2:$CP$214"}</definedName>
    <definedName name="na" localSheetId="30" hidden="1">{"'előző év december'!$A$2:$CP$214"}</definedName>
    <definedName name="na" localSheetId="31" hidden="1">{"'előző év december'!$A$2:$CP$214"}</definedName>
    <definedName name="na" localSheetId="32" hidden="1">{"'előző év december'!$A$2:$CP$214"}</definedName>
    <definedName name="na" localSheetId="0" hidden="1">{"'előző év december'!$A$2:$CP$214"}</definedName>
    <definedName name="na"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2" hidden="1">{"'előző év december'!$A$2:$CP$214"}</definedName>
    <definedName name="nm" localSheetId="21" hidden="1">{"'előző év december'!$A$2:$CP$214"}</definedName>
    <definedName name="nm" localSheetId="22" hidden="1">{"'előző év december'!$A$2:$CP$214"}</definedName>
    <definedName name="nm" localSheetId="29" hidden="1">{"'előző év december'!$A$2:$CP$214"}</definedName>
    <definedName name="nm" localSheetId="4"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30"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31" hidden="1">{"'előző év december'!$A$2:$CP$214"}</definedName>
    <definedName name="nm" localSheetId="32" hidden="1">{"'előző év december'!$A$2:$CP$214"}</definedName>
    <definedName name="nm" localSheetId="37" hidden="1">{"'előző év december'!$A$2:$CP$214"}</definedName>
    <definedName name="nm" localSheetId="38" hidden="1">{"'előző év december'!$A$2:$CP$214"}</definedName>
    <definedName name="nm" localSheetId="0" hidden="1">{"'előző év december'!$A$2:$CP$214"}</definedName>
    <definedName name="nm" hidden="1">{"'előző év december'!$A$2:$CP$214"}</definedName>
    <definedName name="nr" hidden="1">[4]Market!#REF!</definedName>
    <definedName name="nrts" hidden="1">[4]Market!#REF!</definedName>
    <definedName name="pl" localSheetId="1" hidden="1">[4]Market!#REF!</definedName>
    <definedName name="pl" localSheetId="17" hidden="1">[4]Market!#REF!</definedName>
    <definedName name="pl" localSheetId="31" hidden="1">[4]Market!#REF!</definedName>
    <definedName name="pl" hidden="1">[4]Market!#REF!</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2" hidden="1">{"'előző év december'!$A$2:$CP$214"}</definedName>
    <definedName name="pti" localSheetId="21" hidden="1">{"'előző év december'!$A$2:$CP$214"}</definedName>
    <definedName name="pti" localSheetId="22" hidden="1">{"'előző év december'!$A$2:$CP$214"}</definedName>
    <definedName name="pti" localSheetId="29" hidden="1">{"'előző év december'!$A$2:$CP$214"}</definedName>
    <definedName name="pti" localSheetId="4"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30"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31" hidden="1">{"'előző év december'!$A$2:$CP$214"}</definedName>
    <definedName name="pti" localSheetId="32" hidden="1">{"'előző év december'!$A$2:$CP$214"}</definedName>
    <definedName name="pti" localSheetId="37" hidden="1">{"'előző év december'!$A$2:$CP$214"}</definedName>
    <definedName name="pti" localSheetId="38" hidden="1">{"'előző év december'!$A$2:$CP$214"}</definedName>
    <definedName name="pti" localSheetId="0" hidden="1">{"'előző év december'!$A$2:$CP$214"}</definedName>
    <definedName name="pti"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2" hidden="1">{"'előző év december'!$A$2:$CP$214"}</definedName>
    <definedName name="qwerw" localSheetId="21" hidden="1">{"'előző év december'!$A$2:$CP$214"}</definedName>
    <definedName name="qwerw" localSheetId="22" hidden="1">{"'előző év december'!$A$2:$CP$214"}</definedName>
    <definedName name="qwerw" localSheetId="29" hidden="1">{"'előző év december'!$A$2:$CP$214"}</definedName>
    <definedName name="qwerw" localSheetId="4"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30"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31" hidden="1">{"'előző év december'!$A$2:$CP$214"}</definedName>
    <definedName name="qwerw" localSheetId="32" hidden="1">{"'előző év december'!$A$2:$CP$214"}</definedName>
    <definedName name="qwerw" localSheetId="37" hidden="1">{"'előző év december'!$A$2:$CP$214"}</definedName>
    <definedName name="qwerw" localSheetId="38" hidden="1">{"'előző év december'!$A$2:$CP$214"}</definedName>
    <definedName name="qwerw" localSheetId="0" hidden="1">{"'előző év december'!$A$2:$CP$214"}</definedName>
    <definedName name="qwerw"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2" hidden="1">{"'előző év december'!$A$2:$CP$214"}</definedName>
    <definedName name="rt" localSheetId="21" hidden="1">{"'előző év december'!$A$2:$CP$214"}</definedName>
    <definedName name="rt" localSheetId="22" hidden="1">{"'előző év december'!$A$2:$CP$214"}</definedName>
    <definedName name="rt" localSheetId="29" hidden="1">{"'előző év december'!$A$2:$CP$214"}</definedName>
    <definedName name="rt" localSheetId="4"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30"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31" hidden="1">{"'előző év december'!$A$2:$CP$214"}</definedName>
    <definedName name="rt" localSheetId="32" hidden="1">{"'előző év december'!$A$2:$CP$214"}</definedName>
    <definedName name="rt" localSheetId="37" hidden="1">{"'előző év december'!$A$2:$CP$214"}</definedName>
    <definedName name="rt" localSheetId="38" hidden="1">{"'előző év december'!$A$2:$CP$214"}</definedName>
    <definedName name="rt" localSheetId="0"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2" hidden="1">{"'előző év december'!$A$2:$CP$214"}</definedName>
    <definedName name="rte" localSheetId="21" hidden="1">{"'előző év december'!$A$2:$CP$214"}</definedName>
    <definedName name="rte" localSheetId="22" hidden="1">{"'előző év december'!$A$2:$CP$214"}</definedName>
    <definedName name="rte" localSheetId="29" hidden="1">{"'előző év december'!$A$2:$CP$214"}</definedName>
    <definedName name="rte" localSheetId="4"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30"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31" hidden="1">{"'előző év december'!$A$2:$CP$214"}</definedName>
    <definedName name="rte" localSheetId="32" hidden="1">{"'előző év december'!$A$2:$CP$214"}</definedName>
    <definedName name="rte" localSheetId="37" hidden="1">{"'előző év december'!$A$2:$CP$214"}</definedName>
    <definedName name="rte" localSheetId="38" hidden="1">{"'előző év december'!$A$2:$CP$214"}</definedName>
    <definedName name="rte" localSheetId="0"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2" hidden="1">{"'előző év december'!$A$2:$CP$214"}</definedName>
    <definedName name="rtew" localSheetId="21" hidden="1">{"'előző év december'!$A$2:$CP$214"}</definedName>
    <definedName name="rtew" localSheetId="22" hidden="1">{"'előző év december'!$A$2:$CP$214"}</definedName>
    <definedName name="rtew" localSheetId="29" hidden="1">{"'előző év december'!$A$2:$CP$214"}</definedName>
    <definedName name="rtew" localSheetId="4"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30"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31" hidden="1">{"'előző év december'!$A$2:$CP$214"}</definedName>
    <definedName name="rtew" localSheetId="32" hidden="1">{"'előző év december'!$A$2:$CP$214"}</definedName>
    <definedName name="rtew" localSheetId="37" hidden="1">{"'előző év december'!$A$2:$CP$214"}</definedName>
    <definedName name="rtew" localSheetId="38" hidden="1">{"'előző év december'!$A$2:$CP$214"}</definedName>
    <definedName name="rtew" localSheetId="0"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2" hidden="1">{"'előző év december'!$A$2:$CP$214"}</definedName>
    <definedName name="rtn" localSheetId="21" hidden="1">{"'előző év december'!$A$2:$CP$214"}</definedName>
    <definedName name="rtn" localSheetId="22" hidden="1">{"'előző év december'!$A$2:$CP$214"}</definedName>
    <definedName name="rtn" localSheetId="29" hidden="1">{"'előző év december'!$A$2:$CP$214"}</definedName>
    <definedName name="rtn" localSheetId="4"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30"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31" hidden="1">{"'előző év december'!$A$2:$CP$214"}</definedName>
    <definedName name="rtn" localSheetId="32" hidden="1">{"'előző év december'!$A$2:$CP$214"}</definedName>
    <definedName name="rtn" localSheetId="37" hidden="1">{"'előző év december'!$A$2:$CP$214"}</definedName>
    <definedName name="rtn" localSheetId="38" hidden="1">{"'előző év december'!$A$2:$CP$214"}</definedName>
    <definedName name="rtn" localSheetId="0" hidden="1">{"'előző év december'!$A$2:$CP$214"}</definedName>
    <definedName name="rtn"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2" hidden="1">{"'előző év december'!$A$2:$CP$214"}</definedName>
    <definedName name="rtz" localSheetId="21" hidden="1">{"'előző év december'!$A$2:$CP$214"}</definedName>
    <definedName name="rtz" localSheetId="22" hidden="1">{"'előző év december'!$A$2:$CP$214"}</definedName>
    <definedName name="rtz" localSheetId="29" hidden="1">{"'előző év december'!$A$2:$CP$214"}</definedName>
    <definedName name="rtz" localSheetId="4"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30"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31" hidden="1">{"'előző év december'!$A$2:$CP$214"}</definedName>
    <definedName name="rtz" localSheetId="32" hidden="1">{"'előző év december'!$A$2:$CP$214"}</definedName>
    <definedName name="rtz" localSheetId="37" hidden="1">{"'előző év december'!$A$2:$CP$214"}</definedName>
    <definedName name="rtz" localSheetId="38" hidden="1">{"'előző év december'!$A$2:$CP$214"}</definedName>
    <definedName name="rtz" localSheetId="0" hidden="1">{"'előző év december'!$A$2:$CP$214"}</definedName>
    <definedName name="rtz" hidden="1">{"'előző év december'!$A$2:$CP$214"}</definedName>
    <definedName name="sdagag" localSheetId="1" hidden="1">{"'előző év december'!$A$2:$CP$214"}</definedName>
    <definedName name="sdagag" localSheetId="14" hidden="1">{"'előző év december'!$A$2:$CP$214"}</definedName>
    <definedName name="sdagag" localSheetId="17" hidden="1">{"'előző év december'!$A$2:$CP$214"}</definedName>
    <definedName name="sdagag" localSheetId="2" hidden="1">{"'előző év december'!$A$2:$CP$214"}</definedName>
    <definedName name="sdagag" localSheetId="29" hidden="1">{"'előző év december'!$A$2:$CP$214"}</definedName>
    <definedName name="sdagag" localSheetId="6" hidden="1">{"'előző év december'!$A$2:$CP$214"}</definedName>
    <definedName name="sdagag" localSheetId="8" hidden="1">{"'előző év december'!$A$2:$CP$214"}</definedName>
    <definedName name="sdagag" localSheetId="30" hidden="1">{"'előző év december'!$A$2:$CP$214"}</definedName>
    <definedName name="sdagag" localSheetId="31" hidden="1">{"'előző év december'!$A$2:$CP$214"}</definedName>
    <definedName name="sdagag" localSheetId="32" hidden="1">{"'előző év december'!$A$2:$CP$214"}</definedName>
    <definedName name="sdagag" localSheetId="0" hidden="1">{"'előző év december'!$A$2:$CP$214"}</definedName>
    <definedName name="sdagag"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2" hidden="1">{"'előző év december'!$A$2:$CP$214"}</definedName>
    <definedName name="sdf" localSheetId="21" hidden="1">{"'előző év december'!$A$2:$CP$214"}</definedName>
    <definedName name="sdf" localSheetId="22" hidden="1">{"'előző év december'!$A$2:$CP$214"}</definedName>
    <definedName name="sdf" localSheetId="29" hidden="1">{"'előző év december'!$A$2:$CP$214"}</definedName>
    <definedName name="sdf" localSheetId="4"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30"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31" hidden="1">{"'előző év december'!$A$2:$CP$214"}</definedName>
    <definedName name="sdf" localSheetId="32" hidden="1">{"'előző év december'!$A$2:$CP$214"}</definedName>
    <definedName name="sdf" localSheetId="37" hidden="1">{"'előző év december'!$A$2:$CP$214"}</definedName>
    <definedName name="sdf" localSheetId="38" hidden="1">{"'előző év december'!$A$2:$CP$214"}</definedName>
    <definedName name="sdf" localSheetId="0"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2" hidden="1">{"'előző év december'!$A$2:$CP$214"}</definedName>
    <definedName name="sdfsfd" localSheetId="21" hidden="1">{"'előző év december'!$A$2:$CP$214"}</definedName>
    <definedName name="sdfsfd" localSheetId="22" hidden="1">{"'előző év december'!$A$2:$CP$214"}</definedName>
    <definedName name="sdfsfd" localSheetId="29" hidden="1">{"'előző év december'!$A$2:$CP$214"}</definedName>
    <definedName name="sdfsfd" localSheetId="4"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30"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31" hidden="1">{"'előző év december'!$A$2:$CP$214"}</definedName>
    <definedName name="sdfsfd" localSheetId="32" hidden="1">{"'előző év december'!$A$2:$CP$214"}</definedName>
    <definedName name="sdfsfd" localSheetId="37" hidden="1">{"'előző év december'!$A$2:$CP$214"}</definedName>
    <definedName name="sdfsfd" localSheetId="38" hidden="1">{"'előző év december'!$A$2:$CP$214"}</definedName>
    <definedName name="sdfsfd" localSheetId="0" hidden="1">{"'előző év december'!$A$2:$CP$214"}</definedName>
    <definedName name="sdfsfd" hidden="1">{"'előző év december'!$A$2:$CP$214"}</definedName>
    <definedName name="sdsads" localSheetId="11" hidden="1">[4]Market!#REF!</definedName>
    <definedName name="sdsads" localSheetId="21" hidden="1">[4]Market!#REF!</definedName>
    <definedName name="sdsads" localSheetId="22" hidden="1">[4]Market!#REF!</definedName>
    <definedName name="sdsads" localSheetId="29" hidden="1">[4]Market!#REF!</definedName>
    <definedName name="sdsads" localSheetId="40" hidden="1">[4]Market!#REF!</definedName>
    <definedName name="sdsads" localSheetId="42" hidden="1">[4]Market!#REF!</definedName>
    <definedName name="sdsads" localSheetId="43" hidden="1">[4]Market!#REF!</definedName>
    <definedName name="sdsads" localSheetId="44" hidden="1">[4]Market!#REF!</definedName>
    <definedName name="sdsads" localSheetId="47" hidden="1">[4]Market!#REF!</definedName>
    <definedName name="sdsads" localSheetId="31" hidden="1">[4]Market!#REF!</definedName>
    <definedName name="sdsads" localSheetId="38" hidden="1">[4]Market!#REF!</definedName>
    <definedName name="sdsads" hidden="1">[4]Market!#REF!</definedName>
    <definedName name="sencount" hidden="1">2</definedName>
    <definedName name="SpreadsheetBuilder_1" hidden="1">#REF!</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2" hidden="1">{"'előző év december'!$A$2:$CP$214"}</definedName>
    <definedName name="ss" localSheetId="21" hidden="1">{"'előző év december'!$A$2:$CP$214"}</definedName>
    <definedName name="ss" localSheetId="22" hidden="1">{"'előző év december'!$A$2:$CP$214"}</definedName>
    <definedName name="ss" localSheetId="29" hidden="1">{"'előző év december'!$A$2:$CP$214"}</definedName>
    <definedName name="ss" localSheetId="4"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30"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31" hidden="1">{"'előző év december'!$A$2:$CP$214"}</definedName>
    <definedName name="ss" localSheetId="32" hidden="1">{"'előző év december'!$A$2:$CP$214"}</definedName>
    <definedName name="ss" localSheetId="37" hidden="1">{"'előző év december'!$A$2:$CP$214"}</definedName>
    <definedName name="ss" localSheetId="38" hidden="1">{"'előző év december'!$A$2:$CP$214"}</definedName>
    <definedName name="ss" localSheetId="0" hidden="1">{"'előző év december'!$A$2:$CP$214"}</definedName>
    <definedName name="ss"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2" hidden="1">{"'előző év december'!$A$2:$CP$214"}</definedName>
    <definedName name="test" localSheetId="21" hidden="1">{"'előző év december'!$A$2:$CP$214"}</definedName>
    <definedName name="test" localSheetId="22" hidden="1">{"'előző év december'!$A$2:$CP$214"}</definedName>
    <definedName name="test" localSheetId="29" hidden="1">{"'előző év december'!$A$2:$CP$214"}</definedName>
    <definedName name="test" localSheetId="4"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30"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31" hidden="1">{"'előző év december'!$A$2:$CP$214"}</definedName>
    <definedName name="test" localSheetId="32" hidden="1">{"'előző év december'!$A$2:$CP$214"}</definedName>
    <definedName name="test" localSheetId="37" hidden="1">{"'előző év december'!$A$2:$CP$214"}</definedName>
    <definedName name="test" localSheetId="38" hidden="1">{"'előző év december'!$A$2:$CP$214"}</definedName>
    <definedName name="test" localSheetId="0" hidden="1">{"'előző év december'!$A$2:$CP$214"}</definedName>
    <definedName name="test" hidden="1">{"'előző év december'!$A$2:$CP$214"}</definedName>
    <definedName name="tge" localSheetId="1" hidden="1">[4]Market!#REF!</definedName>
    <definedName name="tge" localSheetId="11" hidden="1">[4]Market!#REF!</definedName>
    <definedName name="tge" localSheetId="12" hidden="1">[4]Market!#REF!</definedName>
    <definedName name="tge" localSheetId="13" hidden="1">[4]Market!#REF!</definedName>
    <definedName name="tge" localSheetId="15" hidden="1">[4]Market!#REF!</definedName>
    <definedName name="tge" localSheetId="16" hidden="1">[4]Market!#REF!</definedName>
    <definedName name="tge" localSheetId="17" hidden="1">[4]Market!#REF!</definedName>
    <definedName name="tge" localSheetId="2" hidden="1">[4]Market!#REF!</definedName>
    <definedName name="tge" localSheetId="21" hidden="1">[4]Market!#REF!</definedName>
    <definedName name="tge" localSheetId="22" hidden="1">[4]Market!#REF!</definedName>
    <definedName name="tge" localSheetId="29" hidden="1">[5]Market!#REF!</definedName>
    <definedName name="tge" localSheetId="4" hidden="1">[4]Market!#REF!</definedName>
    <definedName name="tge" localSheetId="6" hidden="1">[4]Market!#REF!</definedName>
    <definedName name="tge" localSheetId="7" hidden="1">[4]Market!#REF!</definedName>
    <definedName name="tge" localSheetId="39" hidden="1">[4]Market!#REF!</definedName>
    <definedName name="tge" localSheetId="40" hidden="1">[4]Market!#REF!</definedName>
    <definedName name="tge" localSheetId="41" hidden="1">[4]Market!#REF!</definedName>
    <definedName name="tge" localSheetId="42" hidden="1">[4]Market!#REF!</definedName>
    <definedName name="tge" localSheetId="43" hidden="1">[4]Market!#REF!</definedName>
    <definedName name="tge" localSheetId="44" hidden="1">[4]Market!#REF!</definedName>
    <definedName name="tge" localSheetId="45" hidden="1">[4]Market!#REF!</definedName>
    <definedName name="tge" localSheetId="46" hidden="1">[4]Market!#REF!</definedName>
    <definedName name="tge" localSheetId="47" hidden="1">[4]Market!#REF!</definedName>
    <definedName name="tge" localSheetId="31" hidden="1">[5]Market!#REF!</definedName>
    <definedName name="tge" localSheetId="37" hidden="1">[4]Market!#REF!</definedName>
    <definedName name="tge" localSheetId="38" hidden="1">[4]Market!#REF!</definedName>
    <definedName name="tge" localSheetId="0" hidden="1">[6]Market!#REF!</definedName>
    <definedName name="tge" hidden="1">[5]Market!#REF!</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2" hidden="1">{"'előző év december'!$A$2:$CP$214"}</definedName>
    <definedName name="tgz" localSheetId="21" hidden="1">{"'előző év december'!$A$2:$CP$214"}</definedName>
    <definedName name="tgz" localSheetId="22" hidden="1">{"'előző év december'!$A$2:$CP$214"}</definedName>
    <definedName name="tgz" localSheetId="29" hidden="1">{"'előző év december'!$A$2:$CP$214"}</definedName>
    <definedName name="tgz" localSheetId="4"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30"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31" hidden="1">{"'előző év december'!$A$2:$CP$214"}</definedName>
    <definedName name="tgz" localSheetId="32" hidden="1">{"'előző év december'!$A$2:$CP$214"}</definedName>
    <definedName name="tgz" localSheetId="37" hidden="1">{"'előző év december'!$A$2:$CP$214"}</definedName>
    <definedName name="tgz" localSheetId="38" hidden="1">{"'előző év december'!$A$2:$CP$214"}</definedName>
    <definedName name="tgz" localSheetId="0" hidden="1">{"'előző év december'!$A$2:$CP$214"}</definedName>
    <definedName name="tgz"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2" hidden="1">{"'előző év december'!$A$2:$CP$214"}</definedName>
    <definedName name="tre" localSheetId="21" hidden="1">{"'előző év december'!$A$2:$CP$214"}</definedName>
    <definedName name="tre" localSheetId="22" hidden="1">{"'előző év december'!$A$2:$CP$214"}</definedName>
    <definedName name="tre" localSheetId="29" hidden="1">{"'előző év december'!$A$2:$CP$214"}</definedName>
    <definedName name="tre" localSheetId="4"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30"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31" hidden="1">{"'előző év december'!$A$2:$CP$214"}</definedName>
    <definedName name="tre" localSheetId="32" hidden="1">{"'előző év december'!$A$2:$CP$214"}</definedName>
    <definedName name="tre" localSheetId="37" hidden="1">{"'előző év december'!$A$2:$CP$214"}</definedName>
    <definedName name="tre" localSheetId="38" hidden="1">{"'előző év december'!$A$2:$CP$214"}</definedName>
    <definedName name="tre" localSheetId="0" hidden="1">{"'előző év december'!$A$2:$CP$214"}</definedName>
    <definedName name="tre" hidden="1">{"'előző év december'!$A$2:$CP$214"}</definedName>
    <definedName name="trtj" hidden="1">[4]Market!#REF!</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2" hidden="1">{"'előző év december'!$A$2:$CP$214"}</definedName>
    <definedName name="vb" localSheetId="21" hidden="1">{"'előző év december'!$A$2:$CP$214"}</definedName>
    <definedName name="vb" localSheetId="22" hidden="1">{"'előző év december'!$A$2:$CP$214"}</definedName>
    <definedName name="vb" localSheetId="29" hidden="1">{"'előző év december'!$A$2:$CP$214"}</definedName>
    <definedName name="vb" localSheetId="4"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30"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31" hidden="1">{"'előző év december'!$A$2:$CP$214"}</definedName>
    <definedName name="vb" localSheetId="32" hidden="1">{"'előző év december'!$A$2:$CP$214"}</definedName>
    <definedName name="vb" localSheetId="37" hidden="1">{"'előző év december'!$A$2:$CP$214"}</definedName>
    <definedName name="vb" localSheetId="38" hidden="1">{"'előző év december'!$A$2:$CP$214"}</definedName>
    <definedName name="vb" localSheetId="0"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2" hidden="1">{"'előző év december'!$A$2:$CP$214"}</definedName>
    <definedName name="vc" localSheetId="21" hidden="1">{"'előző év december'!$A$2:$CP$214"}</definedName>
    <definedName name="vc" localSheetId="22" hidden="1">{"'előző év december'!$A$2:$CP$214"}</definedName>
    <definedName name="vc" localSheetId="29" hidden="1">{"'előző év december'!$A$2:$CP$214"}</definedName>
    <definedName name="vc" localSheetId="4"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30"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31" hidden="1">{"'előző év december'!$A$2:$CP$214"}</definedName>
    <definedName name="vc" localSheetId="32" hidden="1">{"'előző év december'!$A$2:$CP$214"}</definedName>
    <definedName name="vc" localSheetId="37" hidden="1">{"'előző év december'!$A$2:$CP$214"}</definedName>
    <definedName name="vc" localSheetId="38" hidden="1">{"'előző év december'!$A$2:$CP$214"}</definedName>
    <definedName name="vc" localSheetId="0" hidden="1">{"'előző év december'!$A$2:$CP$214"}</definedName>
    <definedName name="vc"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2" hidden="1">{"'előző év december'!$A$2:$CP$214"}</definedName>
    <definedName name="w" localSheetId="21" hidden="1">{"'előző év december'!$A$2:$CP$214"}</definedName>
    <definedName name="w" localSheetId="22" hidden="1">{"'előző év december'!$A$2:$CP$214"}</definedName>
    <definedName name="w" localSheetId="29" hidden="1">{"'előző év december'!$A$2:$CP$214"}</definedName>
    <definedName name="w" localSheetId="4"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30"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31" hidden="1">{"'előző év december'!$A$2:$CP$214"}</definedName>
    <definedName name="w" localSheetId="32" hidden="1">{"'előző év december'!$A$2:$CP$214"}</definedName>
    <definedName name="w" localSheetId="37" hidden="1">{"'előző év december'!$A$2:$CP$214"}</definedName>
    <definedName name="w" localSheetId="38" hidden="1">{"'előző év december'!$A$2:$CP$214"}</definedName>
    <definedName name="w" localSheetId="0" hidden="1">{"'előző év december'!$A$2:$CP$214"}</definedName>
    <definedName name="w"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2" hidden="1">{"'előző év december'!$A$2:$CP$214"}</definedName>
    <definedName name="we" localSheetId="21" hidden="1">{"'előző év december'!$A$2:$CP$214"}</definedName>
    <definedName name="we" localSheetId="22" hidden="1">{"'előző év december'!$A$2:$CP$214"}</definedName>
    <definedName name="we" localSheetId="29" hidden="1">{"'előző év december'!$A$2:$CP$214"}</definedName>
    <definedName name="we" localSheetId="4"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30"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31" hidden="1">{"'előző év december'!$A$2:$CP$214"}</definedName>
    <definedName name="we" localSheetId="32" hidden="1">{"'előző év december'!$A$2:$CP$214"}</definedName>
    <definedName name="we" localSheetId="37" hidden="1">{"'előző év december'!$A$2:$CP$214"}</definedName>
    <definedName name="we" localSheetId="38" hidden="1">{"'előző év december'!$A$2:$CP$214"}</definedName>
    <definedName name="we" localSheetId="0"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2" hidden="1">{"'előző év december'!$A$2:$CP$214"}</definedName>
    <definedName name="wee" localSheetId="21" hidden="1">{"'előző év december'!$A$2:$CP$214"}</definedName>
    <definedName name="wee" localSheetId="22" hidden="1">{"'előző év december'!$A$2:$CP$214"}</definedName>
    <definedName name="wee" localSheetId="29" hidden="1">{"'előző év december'!$A$2:$CP$214"}</definedName>
    <definedName name="wee" localSheetId="4"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30"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31" hidden="1">{"'előző év december'!$A$2:$CP$214"}</definedName>
    <definedName name="wee" localSheetId="32" hidden="1">{"'előző év december'!$A$2:$CP$214"}</definedName>
    <definedName name="wee" localSheetId="37" hidden="1">{"'előző év december'!$A$2:$CP$214"}</definedName>
    <definedName name="wee" localSheetId="38" hidden="1">{"'előző év december'!$A$2:$CP$214"}</definedName>
    <definedName name="wee" localSheetId="0" hidden="1">{"'előző év december'!$A$2:$CP$214"}</definedName>
    <definedName name="wee"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2" hidden="1">{"'előző év december'!$A$2:$CP$214"}</definedName>
    <definedName name="werwe" localSheetId="21" hidden="1">{"'előző év december'!$A$2:$CP$214"}</definedName>
    <definedName name="werwe" localSheetId="22" hidden="1">{"'előző év december'!$A$2:$CP$214"}</definedName>
    <definedName name="werwe" localSheetId="29" hidden="1">{"'előző év december'!$A$2:$CP$214"}</definedName>
    <definedName name="werwe" localSheetId="4"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30"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31" hidden="1">{"'előző év december'!$A$2:$CP$214"}</definedName>
    <definedName name="werwe" localSheetId="32" hidden="1">{"'előző év december'!$A$2:$CP$214"}</definedName>
    <definedName name="werwe" localSheetId="37" hidden="1">{"'előző év december'!$A$2:$CP$214"}</definedName>
    <definedName name="werwe" localSheetId="38" hidden="1">{"'előző év december'!$A$2:$CP$214"}</definedName>
    <definedName name="werwe" localSheetId="0"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2" hidden="1">{"'előző év december'!$A$2:$CP$214"}</definedName>
    <definedName name="werwer" localSheetId="21" hidden="1">{"'előző év december'!$A$2:$CP$214"}</definedName>
    <definedName name="werwer" localSheetId="22" hidden="1">{"'előző év december'!$A$2:$CP$214"}</definedName>
    <definedName name="werwer" localSheetId="29" hidden="1">{"'előző év december'!$A$2:$CP$214"}</definedName>
    <definedName name="werwer" localSheetId="4"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30"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31" hidden="1">{"'előző év december'!$A$2:$CP$214"}</definedName>
    <definedName name="werwer" localSheetId="32" hidden="1">{"'előző év december'!$A$2:$CP$214"}</definedName>
    <definedName name="werwer" localSheetId="37" hidden="1">{"'előző év december'!$A$2:$CP$214"}</definedName>
    <definedName name="werwer" localSheetId="38" hidden="1">{"'előző év december'!$A$2:$CP$214"}</definedName>
    <definedName name="werwer" localSheetId="0" hidden="1">{"'előző év december'!$A$2:$CP$214"}</definedName>
    <definedName name="werwer"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2" hidden="1">{"'előző év december'!$A$2:$CP$214"}</definedName>
    <definedName name="ww" localSheetId="21" hidden="1">{"'előző év december'!$A$2:$CP$214"}</definedName>
    <definedName name="ww" localSheetId="22" hidden="1">{"'előző év december'!$A$2:$CP$214"}</definedName>
    <definedName name="ww" localSheetId="29" hidden="1">{"'előző év december'!$A$2:$CP$214"}</definedName>
    <definedName name="ww" localSheetId="4"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30"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31" hidden="1">{"'előző év december'!$A$2:$CP$214"}</definedName>
    <definedName name="ww" localSheetId="32" hidden="1">{"'előző év december'!$A$2:$CP$214"}</definedName>
    <definedName name="ww" localSheetId="37" hidden="1">{"'előző év december'!$A$2:$CP$214"}</definedName>
    <definedName name="ww" localSheetId="38" hidden="1">{"'előző év december'!$A$2:$CP$214"}</definedName>
    <definedName name="ww" localSheetId="0" hidden="1">{"'előző év december'!$A$2:$CP$214"}</definedName>
    <definedName name="ww" hidden="1">{"'előző év december'!$A$2:$CP$214"}</definedName>
    <definedName name="wwerf" localSheetId="29" hidden="1">[3]Market!#REF!</definedName>
    <definedName name="wwerf" localSheetId="31" hidden="1">[3]Market!#REF!</definedName>
    <definedName name="wwerf" hidden="1">[3]Market!#REF!</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2" hidden="1">{"'előző év december'!$A$2:$CP$214"}</definedName>
    <definedName name="www" localSheetId="21" hidden="1">{"'előző év december'!$A$2:$CP$214"}</definedName>
    <definedName name="www" localSheetId="22" hidden="1">{"'előző év december'!$A$2:$CP$214"}</definedName>
    <definedName name="www" localSheetId="29" hidden="1">{"'előző év december'!$A$2:$CP$214"}</definedName>
    <definedName name="www" localSheetId="4"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30"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31" hidden="1">{"'előző év december'!$A$2:$CP$214"}</definedName>
    <definedName name="www" localSheetId="32" hidden="1">{"'előző év december'!$A$2:$CP$214"}</definedName>
    <definedName name="www" localSheetId="37" hidden="1">{"'előző év december'!$A$2:$CP$214"}</definedName>
    <definedName name="www" localSheetId="38" hidden="1">{"'előző év december'!$A$2:$CP$214"}</definedName>
    <definedName name="www" localSheetId="0" hidden="1">{"'előző év december'!$A$2:$CP$214"}</definedName>
    <definedName name="www" hidden="1">{"'előző év december'!$A$2:$CP$214"}</definedName>
    <definedName name="wwwwwwwwwwwwwwwwwwwww" localSheetId="14" hidden="1">{"'előző év december'!$A$2:$CP$214"}</definedName>
    <definedName name="wwwwwwwwwwwwwwwwwwwww" localSheetId="2" hidden="1">{"'előző év december'!$A$2:$CP$214"}</definedName>
    <definedName name="wwwwwwwwwwwwwwwwwwwww" localSheetId="29" hidden="1">{"'előző év december'!$A$2:$CP$214"}</definedName>
    <definedName name="wwwwwwwwwwwwwwwwwwwww" localSheetId="6" hidden="1">{"'előző év december'!$A$2:$CP$214"}</definedName>
    <definedName name="wwwwwwwwwwwwwwwwwwwww" localSheetId="8"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0" hidden="1">{"'előző év december'!$A$2:$CP$214"}</definedName>
    <definedName name="wwwwwwwwwwwwwwwwwwwww"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2" hidden="1">{"'előző év december'!$A$2:$CP$214"}</definedName>
    <definedName name="xxx" localSheetId="21" hidden="1">{"'előző év december'!$A$2:$CP$214"}</definedName>
    <definedName name="xxx" localSheetId="22" hidden="1">{"'előző év december'!$A$2:$CP$214"}</definedName>
    <definedName name="xxx" localSheetId="29" hidden="1">{"'előző év december'!$A$2:$CP$214"}</definedName>
    <definedName name="xxx" localSheetId="4"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30"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31" hidden="1">{"'előző év december'!$A$2:$CP$214"}</definedName>
    <definedName name="xxx" localSheetId="32" hidden="1">{"'előző év december'!$A$2:$CP$214"}</definedName>
    <definedName name="xxx" localSheetId="37" hidden="1">{"'előző év december'!$A$2:$CP$214"}</definedName>
    <definedName name="xxx" localSheetId="38" hidden="1">{"'előző év december'!$A$2:$CP$214"}</definedName>
    <definedName name="xxx" localSheetId="0" hidden="1">{"'előző év december'!$A$2:$CP$214"}</definedName>
    <definedName name="xxx"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2" hidden="1">{"'előző év december'!$A$2:$CP$214"}</definedName>
    <definedName name="xxxxxxx" localSheetId="21" hidden="1">{"'előző év december'!$A$2:$CP$214"}</definedName>
    <definedName name="xxxxxxx" localSheetId="22" hidden="1">{"'előző év december'!$A$2:$CP$214"}</definedName>
    <definedName name="xxxxxxx" localSheetId="29" hidden="1">{"'előző év december'!$A$2:$CP$214"}</definedName>
    <definedName name="xxxxxxx" localSheetId="4"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30"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31" hidden="1">{"'előző év december'!$A$2:$CP$214"}</definedName>
    <definedName name="xxxxxxx" localSheetId="32" hidden="1">{"'előző év december'!$A$2:$CP$214"}</definedName>
    <definedName name="xxxxxxx" localSheetId="37" hidden="1">{"'előző év december'!$A$2:$CP$214"}</definedName>
    <definedName name="xxxxxxx" localSheetId="38" hidden="1">{"'előző év december'!$A$2:$CP$214"}</definedName>
    <definedName name="xxxxxxx" localSheetId="0" hidden="1">{"'előző év december'!$A$2:$CP$214"}</definedName>
    <definedName name="xxxxxxx" hidden="1">{"'előző év december'!$A$2:$CP$214"}</definedName>
    <definedName name="yísadsadsa" localSheetId="11" hidden="1">[4]Market!#REF!</definedName>
    <definedName name="yísadsadsa" localSheetId="21" hidden="1">[4]Market!#REF!</definedName>
    <definedName name="yísadsadsa" localSheetId="22" hidden="1">[4]Market!#REF!</definedName>
    <definedName name="yísadsadsa" localSheetId="29" hidden="1">[4]Market!#REF!</definedName>
    <definedName name="yísadsadsa" localSheetId="40" hidden="1">[4]Market!#REF!</definedName>
    <definedName name="yísadsadsa" localSheetId="42" hidden="1">[4]Market!#REF!</definedName>
    <definedName name="yísadsadsa" localSheetId="43" hidden="1">[4]Market!#REF!</definedName>
    <definedName name="yísadsadsa" localSheetId="44" hidden="1">[4]Market!#REF!</definedName>
    <definedName name="yísadsadsa" localSheetId="47" hidden="1">[4]Market!#REF!</definedName>
    <definedName name="yísadsadsa" localSheetId="31" hidden="1">[4]Market!#REF!</definedName>
    <definedName name="yísadsadsa" localSheetId="38" hidden="1">[4]Market!#REF!</definedName>
    <definedName name="yísadsadsa" hidden="1">[4]Market!#REF!</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2" hidden="1">{"'előző év december'!$A$2:$CP$214"}</definedName>
    <definedName name="yygf" localSheetId="21" hidden="1">{"'előző év december'!$A$2:$CP$214"}</definedName>
    <definedName name="yygf" localSheetId="22" hidden="1">{"'előző év december'!$A$2:$CP$214"}</definedName>
    <definedName name="yygf" localSheetId="29" hidden="1">{"'előző év december'!$A$2:$CP$214"}</definedName>
    <definedName name="yygf" localSheetId="4"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30"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31" hidden="1">{"'előző év december'!$A$2:$CP$214"}</definedName>
    <definedName name="yygf" localSheetId="32" hidden="1">{"'előző év december'!$A$2:$CP$214"}</definedName>
    <definedName name="yygf" localSheetId="37" hidden="1">{"'előző év december'!$A$2:$CP$214"}</definedName>
    <definedName name="yygf" localSheetId="38" hidden="1">{"'előző év december'!$A$2:$CP$214"}</definedName>
    <definedName name="yygf" localSheetId="0" hidden="1">{"'előző év december'!$A$2:$CP$214"}</definedName>
    <definedName name="yygf"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2" hidden="1">{"'előző év december'!$A$2:$CP$214"}</definedName>
    <definedName name="yyy" localSheetId="21" hidden="1">{"'előző év december'!$A$2:$CP$214"}</definedName>
    <definedName name="yyy" localSheetId="22" hidden="1">{"'előző év december'!$A$2:$CP$214"}</definedName>
    <definedName name="yyy" localSheetId="29" hidden="1">{"'előző év december'!$A$2:$CP$214"}</definedName>
    <definedName name="yyy" localSheetId="4"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30"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31" hidden="1">{"'előző év december'!$A$2:$CP$214"}</definedName>
    <definedName name="yyy" localSheetId="32" hidden="1">{"'előző év december'!$A$2:$CP$214"}</definedName>
    <definedName name="yyy" localSheetId="37" hidden="1">{"'előző év december'!$A$2:$CP$214"}</definedName>
    <definedName name="yyy" localSheetId="38" hidden="1">{"'előző év december'!$A$2:$CP$214"}</definedName>
    <definedName name="yyy" localSheetId="0" hidden="1">{"'előző év december'!$A$2:$CP$214"}</definedName>
    <definedName name="yyy" hidden="1">{"'előző év december'!$A$2:$CP$214"}</definedName>
    <definedName name="zamezam" hidden="1">[26]nezamestnanost!#REF!</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2" hidden="1">{"'előző év december'!$A$2:$CP$214"}</definedName>
    <definedName name="ztr" localSheetId="21" hidden="1">{"'előző év december'!$A$2:$CP$214"}</definedName>
    <definedName name="ztr" localSheetId="22" hidden="1">{"'előző év december'!$A$2:$CP$214"}</definedName>
    <definedName name="ztr" localSheetId="29" hidden="1">{"'előző év december'!$A$2:$CP$214"}</definedName>
    <definedName name="ztr" localSheetId="4"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30"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31" hidden="1">{"'előző év december'!$A$2:$CP$214"}</definedName>
    <definedName name="ztr" localSheetId="32" hidden="1">{"'előző év december'!$A$2:$CP$214"}</definedName>
    <definedName name="ztr" localSheetId="37" hidden="1">{"'előző év december'!$A$2:$CP$214"}</definedName>
    <definedName name="ztr" localSheetId="38" hidden="1">{"'előző év december'!$A$2:$CP$214"}</definedName>
    <definedName name="ztr" localSheetId="0" hidden="1">{"'előző év december'!$A$2:$CP$214"}</definedName>
    <definedName name="ztr"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2" hidden="1">{"'előző év december'!$A$2:$CP$214"}</definedName>
    <definedName name="zzz" localSheetId="21" hidden="1">{"'előző év december'!$A$2:$CP$214"}</definedName>
    <definedName name="zzz" localSheetId="22" hidden="1">{"'előző év december'!$A$2:$CP$214"}</definedName>
    <definedName name="zzz" localSheetId="29" hidden="1">{"'előző év december'!$A$2:$CP$214"}</definedName>
    <definedName name="zzz" localSheetId="4"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30"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31" hidden="1">{"'előző év december'!$A$2:$CP$214"}</definedName>
    <definedName name="zzz" localSheetId="32" hidden="1">{"'előző év december'!$A$2:$CP$214"}</definedName>
    <definedName name="zzz" localSheetId="37" hidden="1">{"'előző év december'!$A$2:$CP$214"}</definedName>
    <definedName name="zzz" localSheetId="38" hidden="1">{"'előző év december'!$A$2:$CP$214"}</definedName>
    <definedName name="zzz" localSheetId="0" hidden="1">{"'előző év december'!$A$2:$CP$214"}</definedName>
    <definedName name="zzz" hidden="1">{"'előző év december'!$A$2:$CP$214"}</definedName>
    <definedName name="zzzz" localSheetId="1" hidden="1">[8]Market!#REF!</definedName>
    <definedName name="zzzz" localSheetId="11" hidden="1">[18]Market!#REF!</definedName>
    <definedName name="zzzz" localSheetId="12" hidden="1">[18]Market!#REF!</definedName>
    <definedName name="zzzz" localSheetId="13" hidden="1">[18]Market!#REF!</definedName>
    <definedName name="zzzz" localSheetId="15" hidden="1">[18]Market!#REF!</definedName>
    <definedName name="zzzz" localSheetId="16" hidden="1">[18]Market!#REF!</definedName>
    <definedName name="zzzz" localSheetId="17" hidden="1">[8]Market!#REF!</definedName>
    <definedName name="zzzz" localSheetId="2" hidden="1">[18]Market!#REF!</definedName>
    <definedName name="zzzz" localSheetId="21" hidden="1">[18]Market!#REF!</definedName>
    <definedName name="zzzz" localSheetId="22" hidden="1">[18]Market!#REF!</definedName>
    <definedName name="zzzz" localSheetId="29" hidden="1">[5]Market!#REF!</definedName>
    <definedName name="zzzz" localSheetId="4" hidden="1">[18]Market!#REF!</definedName>
    <definedName name="zzzz" localSheetId="6" hidden="1">[18]Market!#REF!</definedName>
    <definedName name="zzzz" localSheetId="7" hidden="1">[18]Market!#REF!</definedName>
    <definedName name="zzzz" localSheetId="39" hidden="1">[18]Market!#REF!</definedName>
    <definedName name="zzzz" localSheetId="40" hidden="1">[18]Market!#REF!</definedName>
    <definedName name="zzzz" localSheetId="41" hidden="1">[18]Market!#REF!</definedName>
    <definedName name="zzzz" localSheetId="42" hidden="1">[18]Market!#REF!</definedName>
    <definedName name="zzzz" localSheetId="43" hidden="1">[18]Market!#REF!</definedName>
    <definedName name="zzzz" localSheetId="44" hidden="1">[18]Market!#REF!</definedName>
    <definedName name="zzzz" localSheetId="45" hidden="1">[18]Market!#REF!</definedName>
    <definedName name="zzzz" localSheetId="46" hidden="1">[18]Market!#REF!</definedName>
    <definedName name="zzzz" localSheetId="47" hidden="1">[18]Market!#REF!</definedName>
    <definedName name="zzzz" localSheetId="31" hidden="1">[5]Market!#REF!</definedName>
    <definedName name="zzzz" localSheetId="37" hidden="1">[18]Market!#REF!</definedName>
    <definedName name="zzzz" localSheetId="38" hidden="1">[18]Market!#REF!</definedName>
    <definedName name="zzzz" localSheetId="0" hidden="1">[6]Market!#REF!</definedName>
    <definedName name="zzzz" hidden="1">[5]Market!#REF!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50" l="1"/>
  <c r="C40" i="50"/>
  <c r="C39" i="50"/>
  <c r="C38" i="50"/>
  <c r="C37" i="50"/>
  <c r="C36" i="50"/>
  <c r="C35" i="50"/>
  <c r="C48" i="50"/>
  <c r="C47" i="50"/>
  <c r="C46" i="50"/>
  <c r="C45" i="50"/>
  <c r="C44" i="50"/>
  <c r="B44" i="50"/>
  <c r="B45" i="50"/>
  <c r="B41" i="50"/>
  <c r="B40" i="50"/>
  <c r="B39" i="50"/>
  <c r="C63" i="50"/>
  <c r="C62" i="50"/>
  <c r="C61" i="50"/>
  <c r="C60" i="50"/>
  <c r="C59" i="50"/>
  <c r="B62" i="50"/>
  <c r="B61" i="50"/>
  <c r="B60" i="50"/>
  <c r="C68" i="50"/>
  <c r="C67" i="50"/>
  <c r="C66" i="50"/>
  <c r="B63" i="50"/>
  <c r="B68" i="50"/>
  <c r="B67" i="50"/>
  <c r="B66" i="50"/>
  <c r="C74" i="50"/>
  <c r="C73" i="50"/>
  <c r="C72" i="50"/>
  <c r="C71" i="50"/>
  <c r="B73" i="50"/>
  <c r="B72" i="50"/>
  <c r="B71" i="50"/>
  <c r="B74"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31" i="50"/>
  <c r="B30" i="50"/>
  <c r="B29" i="50"/>
  <c r="B28" i="50"/>
  <c r="B27" i="50"/>
  <c r="B26" i="50"/>
  <c r="B25" i="50"/>
  <c r="B24" i="50"/>
  <c r="B23" i="50"/>
  <c r="B22" i="50"/>
  <c r="B21" i="50"/>
  <c r="B20" i="50"/>
  <c r="B17" i="50"/>
  <c r="B16" i="50"/>
  <c r="B15" i="50"/>
  <c r="B14" i="50"/>
  <c r="B13" i="50"/>
  <c r="B12" i="50"/>
  <c r="B11" i="50"/>
  <c r="B10" i="50"/>
  <c r="B9" i="50"/>
  <c r="B8" i="50"/>
  <c r="B7" i="50"/>
  <c r="B6" i="50"/>
  <c r="B5" i="50"/>
  <c r="B4" i="50"/>
  <c r="B3" i="50"/>
  <c r="J49" i="76" l="1"/>
  <c r="J46" i="76"/>
  <c r="J43" i="76"/>
  <c r="J40" i="76"/>
  <c r="J37" i="76"/>
  <c r="J34" i="76"/>
  <c r="J31" i="76"/>
  <c r="J28" i="76"/>
  <c r="J25" i="76"/>
  <c r="J22" i="76"/>
  <c r="J19" i="76"/>
  <c r="J16" i="76"/>
  <c r="J13" i="76"/>
  <c r="J10" i="76"/>
  <c r="B19" i="50" l="1"/>
  <c r="B18" i="50"/>
  <c r="C56" i="50" l="1"/>
  <c r="C53" i="50"/>
  <c r="C52" i="50"/>
  <c r="C51" i="50"/>
  <c r="B59" i="50"/>
  <c r="B38" i="50"/>
  <c r="B37" i="50"/>
  <c r="B36" i="50"/>
  <c r="B47" i="50" l="1"/>
  <c r="B46" i="50"/>
  <c r="B48" i="50"/>
  <c r="B52" i="50"/>
  <c r="B51" i="50"/>
  <c r="B53" i="50"/>
  <c r="B56" i="50"/>
  <c r="B35"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<sst xmlns="http://schemas.openxmlformats.org/spreadsheetml/2006/main" count="4536" uniqueCount="2015">
  <si>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</si>
  <si>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</si>
  <si>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</si>
  <si>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</si>
  <si>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</si>
  <si>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</si>
  <si>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</si>
  <si>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</si>
  <si>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</si>
  <si>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</si>
  <si>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</si>
  <si>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</si>
  <si>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</si>
  <si>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</si>
  <si>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</si>
  <si>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</si>
  <si>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</si>
  <si>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</si>
  <si>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</si>
  <si>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</si>
  <si>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</si>
  <si>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</si>
  <si>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Pénzügyi</t>
  </si>
  <si>
    <t>Európai Bizottság.</t>
  </si>
  <si>
    <t>European Commission</t>
  </si>
  <si>
    <t>Demand</t>
  </si>
  <si>
    <t>Labour force</t>
  </si>
  <si>
    <t>Financial</t>
  </si>
  <si>
    <t>Teljes kiskereskedelmi értékesítés</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</si>
  <si>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</si>
  <si>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</si>
  <si>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</si>
  <si>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</si>
  <si>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</si>
  <si>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</si>
  <si>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</si>
  <si>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</si>
  <si>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</si>
  <si>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</si>
  <si>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</si>
  <si>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</si>
  <si>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</si>
  <si>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</si>
  <si>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</si>
  <si>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</si>
  <si>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</si>
  <si>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</si>
  <si>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</si>
  <si>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</si>
  <si>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</si>
  <si>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</si>
  <si>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</si>
  <si>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</si>
  <si>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</si>
  <si>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</si>
  <si>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</si>
  <si>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</si>
  <si>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</si>
  <si>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</si>
  <si>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</si>
  <si>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</si>
  <si>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</si>
  <si>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</si>
  <si>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</si>
  <si>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</si>
  <si>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</si>
  <si>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</si>
  <si>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</si>
  <si>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</si>
  <si>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</si>
  <si>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</si>
  <si>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</si>
  <si>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</si>
  <si>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</si>
  <si>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</si>
  <si>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</si>
  <si>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</si>
  <si>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</si>
  <si>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</si>
  <si>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</si>
  <si>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</si>
  <si>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</si>
  <si>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</si>
  <si>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</si>
  <si>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</si>
  <si>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</si>
  <si>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</si>
  <si>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</si>
  <si>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</si>
  <si>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</si>
  <si>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</si>
  <si>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</si>
  <si>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</si>
  <si>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</si>
  <si>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</si>
  <si>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</si>
  <si>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</si>
  <si>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</si>
  <si>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</si>
  <si>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</si>
  <si>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</si>
  <si>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</si>
  <si>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</si>
  <si>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</si>
  <si>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</si>
  <si>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</si>
  <si>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</si>
  <si>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</si>
  <si>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</si>
  <si>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</si>
  <si>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</si>
  <si>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</si>
  <si>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</si>
  <si>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</si>
  <si>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</si>
  <si>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</si>
  <si>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</si>
  <si>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</si>
  <si>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</si>
  <si>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</si>
  <si>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</si>
  <si>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</si>
  <si>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</si>
  <si>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</si>
  <si>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</si>
  <si>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</si>
  <si>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</si>
  <si>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</si>
  <si>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</si>
  <si>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</si>
  <si>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</si>
  <si>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</si>
  <si>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</si>
  <si>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</si>
  <si>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</si>
  <si>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</si>
  <si>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</si>
  <si>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</si>
  <si>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</si>
  <si>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</si>
  <si>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</si>
  <si>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</si>
  <si>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</si>
  <si>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</si>
  <si>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</si>
  <si>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</si>
  <si>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</si>
  <si>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</si>
  <si>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</si>
  <si>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</si>
  <si>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</si>
  <si>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</si>
  <si>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</si>
  <si>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</si>
  <si>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</si>
  <si>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</si>
  <si>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</si>
  <si>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</si>
  <si>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</si>
  <si>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</si>
  <si>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</si>
  <si>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</si>
  <si>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</si>
  <si>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</si>
  <si>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</si>
  <si>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</si>
  <si>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</si>
  <si>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</si>
  <si>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</si>
  <si>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</si>
  <si>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</si>
  <si>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</si>
  <si>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</si>
  <si>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</si>
  <si>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</si>
  <si>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</si>
  <si>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</si>
  <si>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</si>
  <si>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</si>
  <si>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</si>
  <si>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</si>
  <si>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</si>
  <si>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</si>
  <si>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</si>
  <si>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</si>
  <si>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</si>
  <si>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</si>
  <si>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</si>
  <si>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</si>
  <si>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</si>
  <si>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</si>
  <si>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</si>
  <si>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</si>
  <si>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</si>
  <si>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</si>
  <si>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</si>
  <si>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</si>
  <si>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</si>
  <si>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</si>
  <si>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</si>
  <si>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</si>
  <si>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</si>
  <si>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</si>
  <si>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</si>
  <si>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</si>
  <si>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</si>
  <si>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</si>
  <si>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</si>
  <si>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</si>
  <si>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</si>
  <si>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</si>
  <si>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</si>
  <si>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</si>
  <si>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</si>
  <si>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</si>
  <si>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</si>
  <si>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</si>
  <si>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</si>
  <si>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</si>
  <si>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</si>
  <si>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</si>
  <si>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</si>
  <si>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</si>
  <si>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</si>
  <si>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</si>
  <si>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</si>
  <si>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</si>
  <si>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</si>
  <si>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</si>
  <si>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</si>
  <si>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</si>
  <si>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</si>
  <si>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</si>
  <si>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</si>
  <si>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</si>
  <si>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</si>
  <si>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</si>
  <si>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</si>
  <si>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</si>
  <si>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</si>
  <si>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</si>
  <si>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</si>
  <si>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</si>
  <si>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</si>
  <si>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</si>
  <si>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</si>
  <si>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</si>
  <si>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</si>
  <si>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</si>
  <si>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</si>
  <si>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</si>
  <si>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</si>
  <si>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</si>
  <si>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</si>
  <si>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</si>
  <si>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</si>
  <si>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</si>
  <si>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</si>
  <si>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</si>
  <si>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</si>
  <si>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</si>
  <si>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</si>
  <si>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</si>
  <si>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</si>
  <si>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</si>
  <si>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</si>
  <si>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</si>
  <si>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</si>
  <si>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</si>
  <si>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</si>
  <si>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</si>
  <si>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</si>
  <si>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</si>
  <si>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</si>
  <si>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</si>
  <si>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</si>
  <si>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</si>
  <si>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</si>
  <si>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</si>
  <si>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</si>
  <si>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</si>
  <si>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</si>
  <si>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</si>
  <si>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</si>
  <si>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</si>
  <si>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</si>
  <si>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</si>
  <si>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</si>
  <si>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</si>
  <si>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</si>
  <si>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</si>
  <si>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</si>
  <si>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</si>
  <si>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</si>
  <si>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</si>
  <si>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</si>
  <si>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</si>
  <si>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</si>
  <si>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</si>
  <si>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</si>
  <si>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</si>
  <si>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</si>
  <si>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</si>
  <si>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</si>
  <si>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</si>
  <si>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</si>
  <si>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</si>
  <si>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</si>
  <si>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</si>
  <si>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</si>
  <si>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</si>
  <si>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</si>
  <si>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</si>
  <si>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</si>
  <si>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</si>
  <si>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</si>
  <si>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</si>
  <si>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</si>
  <si>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</si>
  <si>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</si>
  <si>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</si>
  <si>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</si>
  <si>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</si>
  <si>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</si>
  <si>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</si>
  <si>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</si>
  <si>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</si>
  <si>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</si>
  <si>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</si>
  <si>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</si>
  <si>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</si>
  <si>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</si>
  <si>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</si>
  <si>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</si>
  <si>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</si>
  <si>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</si>
  <si>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</si>
  <si>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</si>
  <si>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</si>
  <si>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</si>
  <si>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</si>
  <si>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</si>
  <si>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</si>
  <si>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</si>
  <si>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</si>
  <si>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</si>
  <si>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</si>
  <si>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</si>
  <si>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</si>
  <si>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</si>
  <si>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</si>
  <si>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</si>
  <si>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</si>
  <si>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</si>
  <si>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</si>
  <si>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</si>
  <si>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</si>
  <si>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</si>
  <si>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</si>
  <si>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</si>
  <si>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</si>
  <si>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</si>
  <si>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</si>
  <si>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</si>
  <si>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</si>
  <si>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</si>
  <si>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</si>
  <si>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</si>
  <si>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</si>
  <si>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</si>
  <si>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</si>
  <si>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</si>
  <si>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</si>
  <si>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</si>
  <si>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</si>
  <si>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</si>
  <si>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</si>
  <si>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</si>
  <si>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</si>
  <si>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</si>
  <si>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</si>
  <si>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</si>
  <si>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</si>
  <si>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</si>
  <si>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</si>
  <si>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</si>
  <si>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</si>
  <si>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</si>
  <si>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</si>
  <si>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</si>
  <si>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</si>
  <si>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</si>
  <si>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</si>
  <si>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</si>
  <si>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</si>
  <si>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</si>
  <si>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</si>
  <si>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</si>
  <si>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</si>
  <si>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</si>
  <si>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</si>
  <si>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</si>
  <si>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</si>
  <si>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</si>
  <si>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</si>
  <si>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</si>
  <si>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</si>
  <si>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</si>
  <si>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</si>
  <si>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</si>
  <si>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</si>
  <si>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</si>
  <si>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Üzleti célú ingatlanhitelek iránti kereslet</t>
  </si>
  <si>
    <t>Demand for commercial real estate loans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</si>
  <si>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</si>
  <si>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</si>
  <si>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</si>
  <si>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</si>
  <si>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</si>
  <si>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</si>
  <si>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</si>
  <si>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</si>
  <si>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</si>
  <si>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</si>
  <si>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</si>
  <si>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</si>
  <si>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</si>
  <si>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</si>
  <si>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</si>
  <si>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</si>
  <si>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</si>
  <si>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</si>
  <si>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</si>
  <si>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</si>
  <si>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</si>
  <si>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</si>
  <si>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</si>
  <si>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</si>
  <si>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</si>
  <si>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</si>
  <si>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</si>
  <si>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</si>
  <si>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</si>
  <si>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</si>
  <si>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</si>
  <si>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</si>
  <si>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</si>
  <si>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</si>
  <si>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</si>
  <si>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</si>
  <si>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</si>
  <si>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</si>
  <si>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</si>
  <si>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</si>
  <si>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</si>
  <si>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</si>
  <si>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</si>
  <si>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</si>
  <si>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</si>
  <si>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</si>
  <si>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</si>
  <si>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</si>
  <si>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</si>
  <si>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</si>
  <si>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</si>
  <si>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</si>
  <si>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</si>
  <si>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</si>
  <si>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</si>
  <si>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</si>
  <si>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</si>
  <si>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</si>
  <si>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</si>
  <si>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</si>
  <si>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</si>
  <si>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</si>
  <si>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</si>
  <si>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</si>
  <si>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</si>
  <si>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</si>
  <si>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</si>
  <si>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</si>
  <si>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</si>
  <si>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</si>
  <si>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</si>
  <si>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</si>
  <si>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</si>
  <si>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</si>
  <si>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</si>
  <si>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</si>
  <si>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</si>
  <si>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</si>
  <si>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</si>
  <si>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</si>
  <si>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</si>
  <si>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</si>
  <si>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</si>
  <si>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</si>
  <si>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Az üzleti célú ingatlanhitelek feltételeinek változására ható tényezők</t>
  </si>
  <si>
    <t>Az üzleti célú ingatlanhitelek iránti kereslet és a hitelfeltételek alakulása</t>
  </si>
  <si>
    <t>The rental rate data refer to a retail unit of 100 square metres, and the columns show the dispersion of the highest rental rates for real estate in different retail property types.</t>
  </si>
  <si>
    <t>Net capital flows in Hungarian public real estate investment funds</t>
  </si>
  <si>
    <t>None</t>
  </si>
  <si>
    <t>Equipment/material</t>
  </si>
  <si>
    <t>Customer demand by contract type in the industrial-logistics rental market of Budapest and environs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</si>
  <si>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</si>
  <si>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</si>
  <si>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</si>
  <si>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</si>
  <si>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</si>
  <si>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</si>
  <si>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</si>
  <si>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</si>
  <si>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</si>
  <si>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</si>
  <si>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Investment volume and prime office market yields in the region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</si>
  <si>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</si>
  <si>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</si>
  <si>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</si>
  <si>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</si>
  <si>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</si>
  <si>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</si>
  <si>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</si>
  <si>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</si>
  <si>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</si>
  <si>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</si>
  <si>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</si>
  <si>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</si>
  <si>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</si>
  <si>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</si>
  <si>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</si>
  <si>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</si>
  <si>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Fashion</t>
  </si>
  <si>
    <t>Services</t>
  </si>
  <si>
    <t>Vendéglátás</t>
  </si>
  <si>
    <t>Négy negyedéves mozgóátlag. Az IKT szektor az információs és kommunikációs technológiák ágazatot takarja.</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</si>
  <si>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</si>
  <si>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</si>
  <si>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</si>
  <si>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</si>
  <si>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</si>
  <si>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</si>
  <si>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</si>
  <si>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</si>
  <si>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</si>
  <si>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</si>
  <si>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</si>
  <si>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</si>
  <si>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</si>
  <si>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</si>
  <si>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</si>
  <si>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</si>
  <si>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</si>
  <si>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</si>
  <si>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</si>
  <si>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</si>
  <si>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</si>
  <si>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</si>
  <si>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</si>
  <si>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</si>
  <si>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</si>
  <si>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</si>
  <si>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</si>
  <si>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</si>
  <si>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</si>
  <si>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</si>
  <si>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</si>
  <si>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</si>
  <si>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</si>
  <si>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</si>
  <si>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</si>
  <si>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</si>
  <si>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</si>
  <si>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</si>
  <si>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</si>
  <si>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</si>
  <si>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</si>
  <si>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</si>
  <si>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</si>
  <si>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</si>
  <si>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</si>
  <si>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</si>
  <si>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Hollandia</t>
  </si>
  <si>
    <t>Az éves változás a bérleti díjsávok középértékének éves változását mutatja.</t>
  </si>
  <si>
    <t>2020 Q1</t>
  </si>
  <si>
    <t>2020 I.</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</si>
  <si>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</si>
  <si>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</si>
  <si>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</si>
  <si>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</si>
  <si>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</si>
  <si>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</si>
  <si>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</si>
  <si>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</si>
  <si>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</si>
  <si>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</si>
  <si>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</si>
  <si>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</si>
  <si>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</si>
  <si>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</si>
  <si>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</si>
  <si>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</si>
  <si>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</si>
  <si>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</si>
  <si>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</si>
  <si>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</si>
  <si>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</si>
  <si>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</si>
  <si>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</si>
  <si>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</si>
  <si>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</si>
  <si>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</si>
  <si>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</si>
  <si>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</si>
  <si>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</si>
  <si>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</si>
  <si>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</si>
  <si>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</si>
  <si>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</si>
  <si>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</si>
  <si>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</si>
  <si>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</si>
  <si>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</si>
  <si>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</si>
  <si>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</si>
  <si>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</si>
  <si>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</si>
  <si>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</si>
  <si>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</si>
  <si>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</si>
  <si>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</si>
  <si>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</si>
  <si>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</si>
  <si>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</si>
  <si>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</si>
  <si>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</si>
  <si>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</si>
  <si>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</si>
  <si>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</si>
  <si>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</si>
  <si>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</si>
  <si>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</si>
  <si>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</si>
  <si>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</si>
  <si>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</si>
  <si>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</si>
  <si>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</si>
  <si>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</si>
  <si>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</si>
  <si>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</si>
  <si>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</si>
  <si>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</si>
  <si>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</si>
  <si>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</si>
  <si>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</si>
  <si>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</si>
  <si>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</si>
  <si>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</si>
  <si>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</si>
  <si>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</si>
  <si>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</si>
  <si>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</si>
  <si>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</si>
  <si>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</si>
  <si>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</si>
  <si>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</si>
  <si>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Building permits issued (right-hand scale)</t>
  </si>
  <si>
    <t>Responses of the participating banks, weighted by market share.</t>
  </si>
  <si>
    <t>Factors behind changes in CRE loan conditions</t>
  </si>
  <si>
    <t>Sector-specific problems</t>
  </si>
  <si>
    <t>Catering</t>
  </si>
  <si>
    <t>2020 Q4</t>
  </si>
  <si>
    <t>2020 IV.</t>
  </si>
  <si>
    <t>A hitelintézeti szektor kereskedelmi ingatlan fejlesztésére vagy vásárlására nyújtott projekthitel-állományának összetétele ingatlantípusok és denomináció szerint</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</si>
  <si>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</si>
  <si>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</si>
  <si>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</si>
  <si>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</si>
  <si>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</si>
  <si>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</si>
  <si>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</si>
  <si>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</si>
  <si>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</si>
  <si>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</si>
  <si>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Dánia</t>
  </si>
  <si>
    <t>Denmark</t>
  </si>
  <si>
    <t>Eurozone</t>
  </si>
  <si>
    <t>A távmunkában vagy otthoni munkavégzés keretében dolgozók a szellemi foglalkozásúak arányában</t>
  </si>
  <si>
    <t>Élelmiszeripar</t>
  </si>
  <si>
    <t>Villamos ber. gyártása</t>
  </si>
  <si>
    <t>Elektronikai ipar</t>
  </si>
  <si>
    <t>Járműgyártás</t>
  </si>
  <si>
    <t xml:space="preserve"> 2020</t>
  </si>
  <si>
    <t xml:space="preserve"> 2021</t>
  </si>
  <si>
    <t>Food industry</t>
  </si>
  <si>
    <t>Electronics industry</t>
  </si>
  <si>
    <t>Manuf. of electrical equipment</t>
  </si>
  <si>
    <t>Metal processing, metallurgy</t>
  </si>
  <si>
    <t>Vehicle prod.</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</si>
  <si>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</si>
  <si>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</si>
  <si>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</si>
  <si>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</si>
  <si>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</si>
  <si>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</si>
  <si>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</si>
  <si>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</si>
  <si>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</si>
  <si>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</si>
  <si>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</si>
  <si>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</si>
  <si>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</si>
  <si>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</si>
  <si>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</si>
  <si>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</si>
  <si>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</si>
  <si>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</si>
  <si>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</si>
  <si>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</si>
  <si>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</si>
  <si>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</si>
  <si>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</si>
  <si>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</si>
  <si>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</si>
  <si>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</si>
  <si>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</si>
  <si>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</si>
  <si>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</si>
  <si>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</si>
  <si>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</si>
  <si>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</si>
  <si>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</si>
  <si>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</si>
  <si>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</si>
  <si>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</si>
  <si>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</si>
  <si>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</si>
  <si>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</si>
  <si>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</si>
  <si>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</si>
  <si>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</si>
  <si>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</si>
  <si>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</si>
  <si>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</si>
  <si>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</si>
  <si>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</si>
  <si>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</si>
  <si>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</si>
  <si>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</si>
  <si>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</si>
  <si>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</si>
  <si>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</si>
  <si>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</si>
  <si>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</si>
  <si>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</si>
  <si>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</si>
  <si>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</si>
  <si>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</si>
  <si>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</si>
  <si>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</si>
  <si>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</si>
  <si>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</si>
  <si>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</si>
  <si>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</si>
  <si>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</si>
  <si>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</si>
  <si>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</si>
  <si>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</si>
  <si>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</si>
  <si>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</si>
  <si>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</si>
  <si>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</si>
  <si>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</si>
  <si>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</si>
  <si>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</si>
  <si>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</si>
  <si>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</si>
  <si>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</si>
  <si>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</si>
  <si>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</si>
  <si>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</si>
  <si>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</si>
  <si>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</si>
  <si>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</si>
  <si>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</si>
  <si>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</si>
  <si>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</si>
  <si>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</si>
  <si>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</si>
  <si>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</si>
  <si>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</si>
  <si>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</si>
  <si>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</si>
  <si>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</si>
  <si>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</si>
  <si>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</si>
  <si>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</si>
  <si>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</si>
  <si>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</si>
  <si>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</si>
  <si>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</si>
  <si>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</si>
  <si>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</si>
  <si>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</si>
  <si>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</si>
  <si>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</si>
  <si>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</si>
  <si>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</si>
  <si>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</si>
  <si>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</si>
  <si>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</si>
  <si>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</si>
  <si>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</si>
  <si>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</si>
  <si>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</si>
  <si>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</si>
  <si>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</si>
  <si>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</si>
  <si>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</si>
  <si>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</si>
  <si>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</si>
  <si>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</si>
  <si>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</si>
  <si>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</si>
  <si>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</si>
  <si>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</si>
  <si>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</si>
  <si>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</si>
  <si>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</si>
  <si>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</si>
  <si>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</si>
  <si>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</si>
  <si>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</si>
  <si>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</si>
  <si>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</si>
  <si>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</si>
  <si>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</si>
  <si>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</si>
  <si>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</si>
  <si>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</si>
  <si>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</si>
  <si>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</si>
  <si>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</si>
  <si>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</si>
  <si>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</si>
  <si>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</si>
  <si>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</si>
  <si>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</si>
  <si>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</si>
  <si>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</si>
  <si>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</si>
  <si>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</si>
  <si>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</si>
  <si>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</si>
  <si>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</si>
  <si>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</si>
  <si>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</si>
  <si>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</si>
  <si>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</si>
  <si>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</si>
  <si>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</si>
  <si>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</si>
  <si>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</si>
  <si>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</si>
  <si>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</si>
  <si>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</si>
  <si>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</si>
  <si>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</si>
  <si>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</si>
  <si>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</si>
  <si>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</si>
  <si>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</si>
  <si>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</si>
  <si>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</si>
  <si>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</si>
  <si>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</si>
  <si>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</si>
  <si>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</si>
  <si>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</si>
  <si>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</si>
  <si>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</si>
  <si>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</si>
  <si>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</si>
  <si>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</si>
  <si>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</si>
  <si>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</si>
  <si>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</si>
  <si>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</si>
  <si>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</si>
  <si>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</si>
  <si>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</si>
  <si>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</si>
  <si>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</si>
  <si>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</si>
  <si>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</si>
  <si>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</si>
  <si>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</si>
  <si>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</si>
  <si>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</si>
  <si>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</si>
  <si>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</si>
  <si>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</si>
  <si>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</si>
  <si>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</si>
  <si>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</si>
  <si>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</si>
  <si>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</si>
  <si>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</si>
  <si>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</si>
  <si>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</si>
  <si>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</si>
  <si>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</si>
  <si>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</si>
  <si>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</si>
  <si>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</si>
  <si>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</si>
  <si>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</si>
  <si>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</si>
  <si>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</si>
  <si>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</si>
  <si>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</si>
  <si>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</si>
  <si>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</si>
  <si>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</si>
  <si>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</si>
  <si>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</si>
  <si>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</si>
  <si>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</si>
  <si>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</si>
  <si>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</si>
  <si>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</si>
  <si>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</si>
  <si>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</si>
  <si>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</si>
  <si>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</si>
  <si>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</si>
  <si>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</si>
  <si>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</si>
  <si>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</si>
  <si>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</si>
  <si>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</si>
  <si>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</si>
  <si>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</si>
  <si>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</si>
  <si>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</si>
  <si>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</si>
  <si>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</si>
  <si>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</si>
  <si>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</si>
  <si>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</si>
  <si>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</si>
  <si>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</si>
  <si>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</si>
  <si>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</si>
  <si>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</si>
  <si>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</si>
  <si>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</si>
  <si>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</si>
  <si>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</si>
  <si>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</si>
  <si>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</si>
  <si>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</si>
  <si>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</si>
  <si>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</si>
  <si>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</si>
  <si>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</si>
  <si>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</si>
  <si>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</si>
  <si>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</si>
  <si>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</si>
  <si>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</si>
  <si>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</si>
  <si>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</si>
  <si>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</si>
  <si>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</si>
  <si>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</si>
  <si>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</si>
  <si>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</si>
  <si>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</si>
  <si>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</si>
  <si>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</si>
  <si>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</si>
  <si>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</si>
  <si>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</si>
  <si>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</si>
  <si>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</si>
  <si>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</si>
  <si>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</si>
  <si>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</si>
  <si>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</si>
  <si>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</si>
  <si>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</si>
  <si>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</si>
  <si>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</si>
  <si>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</si>
  <si>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</si>
  <si>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</si>
  <si>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</si>
  <si>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</si>
  <si>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</si>
  <si>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</si>
  <si>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</si>
  <si>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</si>
  <si>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</si>
  <si>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</si>
  <si>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</si>
  <si>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</si>
  <si>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</si>
  <si>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</si>
  <si>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</si>
  <si>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</si>
  <si>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</si>
  <si>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</si>
  <si>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</si>
  <si>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</si>
  <si>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</si>
  <si>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</si>
  <si>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</si>
  <si>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</si>
  <si>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</si>
  <si>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</si>
  <si>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</si>
  <si>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</si>
  <si>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</si>
  <si>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</si>
  <si>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</si>
  <si>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</si>
  <si>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</si>
  <si>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</si>
  <si>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</si>
  <si>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</si>
  <si>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</si>
  <si>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</si>
  <si>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</si>
  <si>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</si>
  <si>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</si>
  <si>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</si>
  <si>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</si>
  <si>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</si>
  <si>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</si>
  <si>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</si>
  <si>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</si>
  <si>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</si>
  <si>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</si>
  <si>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</si>
  <si>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</si>
  <si>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</si>
  <si>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</si>
  <si>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</si>
  <si>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</si>
  <si>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</si>
  <si>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</si>
  <si>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</si>
  <si>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</si>
  <si>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</si>
  <si>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</si>
  <si>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</si>
  <si>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</si>
  <si>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</si>
  <si>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</si>
  <si>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</si>
  <si>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</si>
  <si>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</si>
  <si>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</si>
  <si>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</si>
  <si>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</si>
  <si>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</si>
  <si>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</si>
  <si>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</si>
  <si>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</si>
  <si>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</si>
  <si>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</si>
  <si>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</si>
  <si>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</si>
  <si>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</si>
  <si>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</si>
  <si>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</si>
  <si>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</si>
  <si>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</si>
  <si>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</si>
  <si>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</si>
  <si>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</si>
  <si>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</si>
  <si>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</si>
  <si>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</si>
  <si>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</si>
  <si>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</si>
  <si>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</si>
  <si>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</si>
  <si>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</si>
  <si>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</si>
  <si>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</si>
  <si>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</si>
  <si>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</si>
  <si>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</si>
  <si>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</si>
  <si>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</si>
  <si>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</si>
  <si>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</si>
  <si>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</si>
  <si>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</si>
  <si>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</si>
  <si>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</si>
  <si>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</si>
  <si>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</si>
  <si>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</si>
  <si>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</si>
  <si>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</si>
  <si>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</si>
  <si>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</si>
  <si>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</si>
  <si>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</si>
  <si>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</si>
  <si>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</si>
  <si>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</si>
  <si>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</si>
  <si>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</si>
  <si>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</si>
  <si>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</si>
  <si>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</si>
  <si>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</si>
  <si>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</si>
  <si>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</si>
  <si>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</si>
  <si>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</si>
  <si>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</si>
  <si>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</si>
  <si>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</si>
  <si>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</si>
  <si>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</si>
  <si>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</si>
  <si>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</si>
  <si>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</si>
  <si>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</si>
  <si>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</si>
  <si>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</si>
  <si>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</si>
  <si>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</si>
  <si>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</si>
  <si>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</si>
  <si>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</si>
  <si>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</si>
  <si>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</si>
  <si>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</si>
  <si>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</si>
  <si>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</si>
  <si>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</si>
  <si>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</si>
  <si>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</si>
  <si>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</si>
  <si>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</si>
  <si>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</si>
  <si>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</si>
  <si>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</si>
  <si>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</si>
  <si>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</si>
  <si>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</si>
  <si>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</si>
  <si>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</si>
  <si>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</si>
  <si>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</si>
  <si>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</si>
  <si>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</si>
  <si>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</si>
  <si>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</si>
  <si>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</si>
  <si>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</si>
  <si>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</si>
  <si>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</si>
  <si>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</si>
  <si>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</si>
  <si>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</si>
  <si>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</si>
  <si>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</si>
  <si>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</si>
  <si>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</si>
  <si>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</si>
  <si>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</si>
  <si>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</si>
  <si>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</si>
  <si>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</si>
  <si>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</si>
  <si>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</si>
  <si>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</si>
  <si>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</si>
  <si>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</si>
  <si>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</si>
  <si>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</si>
  <si>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</si>
  <si>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</si>
  <si>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</si>
  <si>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</si>
  <si>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</si>
  <si>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</si>
  <si>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</si>
  <si>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</si>
  <si>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</si>
  <si>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</si>
  <si>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</si>
  <si>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</si>
  <si>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</si>
  <si>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</si>
  <si>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</si>
  <si>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</si>
  <si>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</si>
  <si>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</si>
  <si>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</si>
  <si>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</si>
  <si>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</si>
  <si>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</si>
  <si>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</si>
  <si>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</si>
  <si>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</si>
  <si>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</si>
  <si>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</si>
  <si>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</si>
  <si>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</si>
  <si>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</si>
  <si>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</si>
  <si>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</si>
  <si>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</si>
  <si>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</si>
  <si>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</si>
  <si>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</si>
  <si>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</si>
  <si>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</si>
  <si>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</si>
  <si>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</si>
  <si>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</si>
  <si>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</si>
  <si>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</si>
  <si>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</si>
  <si>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</si>
  <si>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</si>
  <si>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</si>
  <si>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</si>
  <si>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</si>
  <si>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</si>
  <si>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</si>
  <si>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</si>
  <si>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</si>
  <si>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</si>
  <si>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</si>
  <si>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</si>
  <si>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</si>
  <si>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</si>
  <si>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</si>
  <si>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</si>
  <si>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</si>
  <si>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</si>
  <si>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</si>
  <si>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</si>
  <si>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</si>
  <si>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</si>
  <si>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</si>
  <si>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</si>
  <si>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</si>
  <si>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</si>
  <si>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</si>
  <si>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</si>
  <si>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</si>
  <si>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</si>
  <si>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</si>
  <si>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</si>
  <si>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</si>
  <si>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</si>
  <si>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</si>
  <si>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</si>
  <si>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</si>
  <si>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</si>
  <si>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</si>
  <si>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</si>
  <si>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</si>
  <si>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</si>
  <si>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</si>
  <si>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</si>
  <si>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</si>
  <si>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</si>
  <si>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</si>
  <si>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</si>
  <si>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</si>
  <si>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</si>
  <si>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</si>
  <si>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</si>
  <si>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</si>
  <si>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</si>
  <si>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</si>
  <si>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</si>
  <si>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</si>
  <si>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</si>
  <si>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</si>
  <si>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</si>
  <si>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</si>
  <si>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</si>
  <si>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</si>
  <si>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</si>
  <si>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</si>
  <si>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</si>
  <si>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</si>
  <si>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</si>
  <si>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</si>
  <si>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</si>
  <si>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</si>
  <si>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</si>
  <si>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</si>
  <si>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</si>
  <si>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</si>
  <si>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</si>
  <si>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</si>
  <si>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</si>
  <si>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</si>
  <si>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</si>
  <si>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</si>
  <si>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</si>
  <si>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</si>
  <si>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</si>
  <si>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</si>
  <si>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</si>
  <si>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</si>
  <si>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</si>
  <si>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</si>
  <si>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</si>
  <si>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</si>
  <si>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</si>
  <si>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</si>
  <si>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</si>
  <si>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</si>
  <si>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</si>
  <si>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</si>
  <si>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</si>
  <si>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</si>
  <si>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</si>
  <si>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</si>
  <si>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</si>
  <si>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</si>
  <si>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</si>
  <si>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</si>
  <si>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</si>
  <si>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</si>
  <si>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</si>
  <si>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</si>
  <si>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</si>
  <si>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</si>
  <si>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</si>
  <si>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</si>
  <si>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</si>
  <si>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</si>
  <si>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</si>
  <si>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</si>
  <si>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</si>
  <si>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</si>
  <si>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</si>
  <si>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</si>
  <si>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</si>
  <si>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</si>
  <si>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</si>
  <si>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</si>
  <si>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</si>
  <si>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</si>
  <si>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</si>
  <si>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</si>
  <si>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</si>
  <si>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</si>
  <si>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</si>
  <si>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</si>
  <si>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</si>
  <si>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</si>
  <si>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</si>
  <si>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</si>
  <si>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</si>
  <si>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</si>
  <si>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</si>
  <si>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</si>
  <si>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</si>
  <si>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</si>
  <si>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</si>
  <si>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</si>
  <si>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</si>
  <si>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</si>
  <si>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</si>
  <si>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</si>
  <si>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</si>
  <si>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</si>
  <si>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</si>
  <si>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</si>
  <si>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</si>
  <si>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</si>
  <si>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</si>
  <si>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</si>
  <si>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</si>
  <si>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</si>
  <si>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</si>
  <si>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</si>
  <si>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</si>
  <si>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</si>
  <si>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</si>
  <si>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</si>
  <si>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</si>
  <si>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</si>
  <si>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</si>
  <si>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</si>
  <si>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</si>
  <si>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</si>
  <si>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</si>
  <si>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</si>
  <si>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</si>
  <si>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</si>
  <si>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</si>
  <si>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</si>
  <si>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</si>
  <si>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</si>
  <si>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</si>
  <si>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</si>
  <si>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</si>
  <si>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</si>
  <si>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</si>
  <si>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</si>
  <si>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</si>
  <si>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</si>
  <si>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</si>
  <si>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</si>
  <si>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</si>
  <si>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</si>
  <si>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</si>
  <si>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</si>
  <si>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</si>
  <si>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</si>
  <si>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</si>
  <si>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</si>
  <si>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</si>
  <si>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</si>
  <si>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</si>
  <si>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</si>
  <si>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</si>
  <si>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</si>
  <si>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</si>
  <si>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</si>
  <si>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</si>
  <si>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</si>
  <si>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</si>
  <si>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</si>
  <si>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</si>
  <si>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</si>
  <si>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</si>
  <si>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</si>
  <si>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</si>
  <si>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</si>
  <si>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</si>
  <si>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</si>
  <si>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</si>
  <si>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</si>
  <si>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</si>
  <si>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</si>
  <si>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</si>
  <si>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</si>
  <si>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</si>
  <si>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</si>
  <si>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</si>
  <si>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</si>
  <si>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</si>
  <si>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</si>
  <si>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</si>
  <si>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</si>
  <si>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</si>
  <si>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</si>
  <si>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</si>
  <si>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</si>
  <si>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</si>
  <si>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(2017)</t>
  </si>
  <si>
    <t>Bérleti díj (2017)</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</si>
  <si>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</si>
  <si>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</si>
  <si>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</si>
  <si>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</si>
  <si>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</si>
  <si>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</si>
  <si>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</si>
  <si>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</si>
  <si>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</si>
  <si>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</si>
  <si>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</si>
  <si>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</si>
  <si>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</si>
  <si>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</si>
  <si>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</si>
  <si>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</si>
  <si>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</si>
  <si>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</si>
  <si>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</si>
  <si>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</si>
  <si>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</si>
  <si>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</si>
  <si>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</si>
  <si>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</si>
  <si>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</si>
  <si>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</si>
  <si>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</si>
  <si>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</si>
  <si>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</si>
  <si>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</si>
  <si>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</si>
  <si>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</si>
  <si>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</si>
  <si>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</si>
  <si>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</si>
  <si>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</si>
  <si>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</si>
  <si>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augusztus</t>
  </si>
  <si>
    <t>szeptember</t>
  </si>
  <si>
    <t>January</t>
  </si>
  <si>
    <t>February</t>
  </si>
  <si>
    <t>March</t>
  </si>
  <si>
    <t>April</t>
  </si>
  <si>
    <t>August</t>
  </si>
  <si>
    <t>September</t>
  </si>
  <si>
    <t>October</t>
  </si>
  <si>
    <t>November</t>
  </si>
  <si>
    <t>December</t>
  </si>
  <si>
    <t>Heti adatok.</t>
  </si>
  <si>
    <t>Weekly data.</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</si>
  <si>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</si>
  <si>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</si>
  <si>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</si>
  <si>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Eurozóna</t>
  </si>
  <si>
    <t>Conditions of commercial real estate loans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</si>
  <si>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</si>
  <si>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</si>
  <si>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</si>
  <si>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</si>
  <si>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</si>
  <si>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</si>
  <si>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</si>
  <si>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</si>
  <si>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</si>
  <si>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</si>
  <si>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</si>
  <si>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</si>
  <si>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</si>
  <si>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</si>
  <si>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</si>
  <si>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</si>
  <si>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</si>
  <si>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</si>
  <si>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</si>
  <si>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</si>
  <si>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</si>
  <si>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2023 (fc)</t>
  </si>
  <si>
    <t>2023 (e.)</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</si>
  <si>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</si>
  <si>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</si>
  <si>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</si>
  <si>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</si>
  <si>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</si>
  <si>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</si>
  <si>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</si>
  <si>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</si>
  <si>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</si>
  <si>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</si>
  <si>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</si>
  <si>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</si>
  <si>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</si>
  <si>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</si>
  <si>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</si>
  <si>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</si>
  <si>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</si>
  <si>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</si>
  <si>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</si>
  <si>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</si>
  <si>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</si>
  <si>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</si>
  <si>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</si>
  <si>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Gross hotel turnover development (right-hand scale)</t>
  </si>
  <si>
    <t>2021 Q2</t>
  </si>
  <si>
    <t>2021 II.</t>
  </si>
  <si>
    <t>Eurostat, KSH, MNB.</t>
  </si>
  <si>
    <t>Eurostat, HCSO, MNB</t>
  </si>
  <si>
    <t>Írország</t>
  </si>
  <si>
    <t>Észtország</t>
  </si>
  <si>
    <t>Litvánia</t>
  </si>
  <si>
    <t>Lettország</t>
  </si>
  <si>
    <t>Finnország</t>
  </si>
  <si>
    <t>Svédország</t>
  </si>
  <si>
    <t>Szlovénia</t>
  </si>
  <si>
    <t>Horvátország</t>
  </si>
  <si>
    <t>EU27</t>
  </si>
  <si>
    <t>Belgium</t>
  </si>
  <si>
    <t>Ciprus</t>
  </si>
  <si>
    <t>Franciaország</t>
  </si>
  <si>
    <t>Olaszország</t>
  </si>
  <si>
    <t>Portugália</t>
  </si>
  <si>
    <t>Málta</t>
  </si>
  <si>
    <t>Spanyolország</t>
  </si>
  <si>
    <t>Ireland</t>
  </si>
  <si>
    <t>Estonia</t>
  </si>
  <si>
    <t>Lithuania</t>
  </si>
  <si>
    <t>Latvia</t>
  </si>
  <si>
    <t>Finland</t>
  </si>
  <si>
    <t>Sweden</t>
  </si>
  <si>
    <t>Slovenia</t>
  </si>
  <si>
    <t>The Netherlands</t>
  </si>
  <si>
    <t>Croatia</t>
  </si>
  <si>
    <t>Cyprus</t>
  </si>
  <si>
    <t>France</t>
  </si>
  <si>
    <t>Italy</t>
  </si>
  <si>
    <t>Portugal</t>
  </si>
  <si>
    <t>Malta</t>
  </si>
  <si>
    <t>Spain</t>
  </si>
  <si>
    <t>Külföldi</t>
  </si>
  <si>
    <t>Belföldi</t>
  </si>
  <si>
    <t>Domestic</t>
  </si>
  <si>
    <t>Non-resident</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</si>
  <si>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</si>
  <si>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</si>
  <si>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</si>
  <si>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Feldolgozóipar összesen</t>
  </si>
  <si>
    <t>Manufacturing total</t>
  </si>
  <si>
    <t>Csongrád-Cs</t>
  </si>
  <si>
    <t xml:space="preserve"> </t>
  </si>
  <si>
    <t>Kelet-Magyarország</t>
  </si>
  <si>
    <t>Közép-Magyarország</t>
  </si>
  <si>
    <t>Nyugat-Magyarország</t>
  </si>
  <si>
    <t>A hitelintézeti szektor kereskedelmi ingatlanok fejlesztésére vagy vásárlására nyújtott projekthitel-állományának összetétele devizanemek szerint</t>
  </si>
  <si>
    <t>29_ábra_chart</t>
  </si>
  <si>
    <t>A24_ábra_chart</t>
  </si>
  <si>
    <t>12. week</t>
  </si>
  <si>
    <t>13. week</t>
  </si>
  <si>
    <t>14. week</t>
  </si>
  <si>
    <t>27. week</t>
  </si>
  <si>
    <t>28. week</t>
  </si>
  <si>
    <t>29. week</t>
  </si>
  <si>
    <t>30. week</t>
  </si>
  <si>
    <t>31. week</t>
  </si>
  <si>
    <t>32. week</t>
  </si>
  <si>
    <t>33. week</t>
  </si>
  <si>
    <t>34. week</t>
  </si>
  <si>
    <t>35. week</t>
  </si>
  <si>
    <t>36. week</t>
  </si>
  <si>
    <t>37. week</t>
  </si>
  <si>
    <t>38. week</t>
  </si>
  <si>
    <t>39. week</t>
  </si>
  <si>
    <t>40. week</t>
  </si>
  <si>
    <t>12. hét</t>
  </si>
  <si>
    <t>13. hét</t>
  </si>
  <si>
    <t>14. hét</t>
  </si>
  <si>
    <t>27. hét</t>
  </si>
  <si>
    <t>28. hét</t>
  </si>
  <si>
    <t>29. hét</t>
  </si>
  <si>
    <t>30. hét</t>
  </si>
  <si>
    <t>31. hét</t>
  </si>
  <si>
    <t>32. hét</t>
  </si>
  <si>
    <t>33. hét</t>
  </si>
  <si>
    <t>34. hét</t>
  </si>
  <si>
    <t>35. hét</t>
  </si>
  <si>
    <t>36. hét</t>
  </si>
  <si>
    <t>37. hét</t>
  </si>
  <si>
    <t>38. hét</t>
  </si>
  <si>
    <t>39. hét</t>
  </si>
  <si>
    <t>40. hét</t>
  </si>
  <si>
    <t>Development of CRE loan demand and loan conditions</t>
  </si>
  <si>
    <t>Commercial flights cover commercial passenger flights, cargo flights, charter flights and some business jet flight.</t>
  </si>
  <si>
    <t>East Hungary</t>
  </si>
  <si>
    <t>Central Hungary</t>
  </si>
  <si>
    <t>West Hungary</t>
  </si>
  <si>
    <t>Composition of the credit institution sector's project loan stock for CRE purchase or development, by real estate type and denomination</t>
  </si>
  <si>
    <t>Project loans provided to domestic companies for CRE purchase or development by the credit institution sector, by real estate type</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</si>
  <si>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</si>
  <si>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</si>
  <si>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</si>
  <si>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</si>
  <si>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</si>
  <si>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</si>
  <si>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</si>
  <si>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</si>
  <si>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</si>
  <si>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</si>
  <si>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</si>
  <si>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</si>
  <si>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</si>
  <si>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</si>
  <si>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</si>
  <si>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</si>
  <si>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</si>
  <si>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</si>
  <si>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</si>
  <si>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</si>
  <si>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</si>
  <si>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</si>
  <si>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</si>
  <si>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</si>
  <si>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</si>
  <si>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The three-month moving average of employees working remotely of at home aged 15–74 as a percentage of those in intellectual occupations.</t>
  </si>
  <si>
    <t>Saját használatba vétel</t>
  </si>
  <si>
    <t>Rent (2021)</t>
  </si>
  <si>
    <t>Bérleti díj (2021)</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</si>
  <si>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</si>
  <si>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</si>
  <si>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</si>
  <si>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</si>
  <si>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</si>
  <si>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</si>
  <si>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</si>
  <si>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</si>
  <si>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</si>
  <si>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</si>
  <si>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</si>
  <si>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</si>
  <si>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</si>
  <si>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</si>
  <si>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Development activity vacancy rates in the regional capital office markets</t>
  </si>
  <si>
    <t>Szezonálisan és naptárhatással igazított adatok alapján.</t>
  </si>
  <si>
    <t>Based on seasonally and calendar adjusted data.</t>
  </si>
  <si>
    <t>2022</t>
  </si>
  <si>
    <t>A kiskereskedelmi üzlettípusok és vendéglátóhelyek forgalmának alakulása</t>
  </si>
  <si>
    <t>Development of turnover of retail store types and restaurants</t>
  </si>
  <si>
    <t>A megvalósult és a 2022-re tervezett ipari-logisztikai átadások Magyarországon</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</si>
  <si>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</si>
  <si>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</si>
  <si>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</si>
  <si>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</si>
  <si>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</si>
  <si>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</si>
  <si>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A heti gazdasági aktivitási index alakulása, éves változás</t>
  </si>
  <si>
    <t>MNB calculations</t>
  </si>
  <si>
    <t>MNB-számítás.</t>
  </si>
  <si>
    <t>Development of the Weekly Economic Activity Index, annual change</t>
  </si>
  <si>
    <t>2022 Q1</t>
  </si>
  <si>
    <t>2022 I.</t>
  </si>
  <si>
    <t>Likvidarány a hitelkereteket is figyelembe véve (jobb tengely)</t>
  </si>
  <si>
    <t>Ratio of liquid assets including credit lines (right-hand scale)</t>
  </si>
  <si>
    <t>1. week</t>
  </si>
  <si>
    <t>1. hét</t>
  </si>
  <si>
    <t>július</t>
  </si>
  <si>
    <t>EU 27</t>
  </si>
  <si>
    <t>Demand in the Budapest office market and the ratio of employees in intellectual occupations working remotely</t>
  </si>
  <si>
    <t>The three-month moving average of employees aged 15–74 working remotely at home as a percentage of those in intellectual occupations. For each quarter of 2017 and 2018, the annual rate of working remotely is shown, no quarterly data are available for these years.</t>
  </si>
  <si>
    <t>Industrial-logistics completions and planned completions for 2022 in Hungary</t>
  </si>
  <si>
    <t>Domestic hotel capacity and development of gross turnover</t>
  </si>
  <si>
    <t>Vacant stock/stock of industrial spaces (right-hand scale)</t>
  </si>
  <si>
    <t>2024- (fc)</t>
  </si>
  <si>
    <t>2024- (e.)</t>
  </si>
  <si>
    <t>2022 H2 (fc)</t>
  </si>
  <si>
    <t>2022 2. fé. (e.)</t>
  </si>
  <si>
    <t>2022 1. fé.</t>
  </si>
  <si>
    <t>Az előkészítés alatt álló, de még nem épülő irodák egy része legkorábban 2024-re készülhet el, a kivitelezés tényleges elindításának időpontjától függően. 2022. június végi adatok alapján. A nettó piaci felszívás (vagy nettó abszorpció) a bérbeadott állományban történt változást mutatja a vizsgált időszakban. A nettó abszorpció és a bruttó bérbeadás közti különbséget a bérlet megújítások, az előbérletek, valamint a piacról kivonuló bérlők eredményezik.</t>
  </si>
  <si>
    <t>2024 (fc)</t>
  </si>
  <si>
    <t>2024 (e.)</t>
  </si>
  <si>
    <t>New completions in 2022</t>
  </si>
  <si>
    <t>2022-ben megvalósult új átadások</t>
  </si>
  <si>
    <t>2022. június végi adatok alapján.</t>
  </si>
  <si>
    <t>2022 H1</t>
  </si>
  <si>
    <t>Nettó piaci felszívás</t>
  </si>
  <si>
    <t>Új átadások, nettó felszívás és kihasználatlansági ráta Budapest és agglomerációja ipari-logisztikai piacán</t>
  </si>
  <si>
    <t>Közép-Magyarország tartalmazza a Budapesten és agglomerációjában található fejlesztéseket. A 2022. második félévre tervezett átadások 2022. június végi adatok alapján.</t>
  </si>
  <si>
    <t>A nettó kereslet aránya (jobb tengely)</t>
  </si>
  <si>
    <t>Proportion of net demand (RHS)</t>
  </si>
  <si>
    <t>2022 I-II.</t>
  </si>
  <si>
    <t>2021 H1</t>
  </si>
  <si>
    <t>A tervezett átadások 2022. június végi adatok alapján.</t>
  </si>
  <si>
    <t>2021 I-II.</t>
  </si>
  <si>
    <t>2022 Q2</t>
  </si>
  <si>
    <t>2022 II.</t>
  </si>
  <si>
    <t>2022 III-IV. (e.)</t>
  </si>
  <si>
    <t>2022. júliusi válaszok alapján.</t>
  </si>
  <si>
    <t>Based on responses from July 2022.</t>
  </si>
  <si>
    <t>Nettó arány, a kereslet emelkedését és csökkenését jelzők arányának különbsége. 2022. júliusi válaszok alapján.</t>
  </si>
  <si>
    <t>Net ratio of respondents indicating increase and decrease in demand. Based on responses from July 2022.</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</si>
  <si>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</si>
  <si>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</si>
  <si>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</si>
  <si>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</si>
  <si>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</si>
  <si>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</si>
  <si>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</si>
  <si>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</si>
  <si>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</si>
  <si>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</si>
  <si>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Jan-Jun 2022 (right-hand scale)</t>
  </si>
  <si>
    <t>Jan-Jun 2021 (right-hand scale)</t>
  </si>
  <si>
    <t>Jan-Jun 2022</t>
  </si>
  <si>
    <t>Jan-Jun 2021</t>
  </si>
  <si>
    <t>2022. jan-jún. (jobb tengely)</t>
  </si>
  <si>
    <t>2021. jan-jún. (jobb tengely)</t>
  </si>
  <si>
    <t>2022. jan-jún.</t>
  </si>
  <si>
    <t>2021. jan-jún.</t>
  </si>
  <si>
    <t>2019. jan-jún.</t>
  </si>
  <si>
    <t>2019. jan-jún. (jobb tengely)</t>
  </si>
  <si>
    <t>A hazai szállodák kapacitása és bruttó bevételük alakulása</t>
  </si>
  <si>
    <t>A KSH 2022. júniustól új adatforrást használ kereskedelmi szálláshelyek adataira vonatkozóan.</t>
  </si>
  <si>
    <t>A kiskereskedelmi forgalom éves volumenváltozása 2022. július</t>
  </si>
  <si>
    <t>Gépjármű üzemanyag</t>
  </si>
  <si>
    <t>A kiskereskedelmi forgalom éves változása 2022. január-július</t>
  </si>
  <si>
    <t>A kiskereskedelmi forgalom éves volumenváltozása 2022. január-július</t>
  </si>
  <si>
    <t>Annual volume change of retail sales January-July 2022</t>
  </si>
  <si>
    <t>Annual volume change of retail sales July 2022</t>
  </si>
  <si>
    <t>Annual change in retail sales January-July 2022</t>
  </si>
  <si>
    <t>Motor vehicle fuel</t>
  </si>
  <si>
    <t>A kiskereskedelmi forgalom volumenváltozása a kiskereskedelmi forgalom naptárhatástól megtisztított volumenindexei alapján. A vendéglátási forgalom volumenváltozására vonatkozó adat nem áll rendelkezésre.</t>
  </si>
  <si>
    <t>The change in the volume of retail sales based on calendar adjusted volume indexes of retail sales. No data on changes in the volume of catering sales are available.</t>
  </si>
  <si>
    <t>Rent (2022)</t>
  </si>
  <si>
    <t>Bérleti díj (2022)</t>
  </si>
  <si>
    <t>Percentage change compared to the same period in 2021.</t>
  </si>
  <si>
    <t>Annual change in the number of guest nights by county (January-July 2021)</t>
  </si>
  <si>
    <t>A vendégéjszakák számának éves változása megyénként (2022. január-július)</t>
  </si>
  <si>
    <t>15. hét</t>
  </si>
  <si>
    <t>16. hét</t>
  </si>
  <si>
    <t>17. hét</t>
  </si>
  <si>
    <t>18. hét</t>
  </si>
  <si>
    <t>19. hét</t>
  </si>
  <si>
    <t>20. hét</t>
  </si>
  <si>
    <t>21. hét</t>
  </si>
  <si>
    <t>22. hét</t>
  </si>
  <si>
    <t>23. hét</t>
  </si>
  <si>
    <t>24. hét</t>
  </si>
  <si>
    <t>25. hét</t>
  </si>
  <si>
    <t>26. hét</t>
  </si>
  <si>
    <t>15. week</t>
  </si>
  <si>
    <t>16. week</t>
  </si>
  <si>
    <t>17. week</t>
  </si>
  <si>
    <t>18. week</t>
  </si>
  <si>
    <t>19. week</t>
  </si>
  <si>
    <t>20. week</t>
  </si>
  <si>
    <t>21. week</t>
  </si>
  <si>
    <t>22. week</t>
  </si>
  <si>
    <t>23. week</t>
  </si>
  <si>
    <t>24. week</t>
  </si>
  <si>
    <t>25. week</t>
  </si>
  <si>
    <t>26. week</t>
  </si>
  <si>
    <t>április</t>
  </si>
  <si>
    <t>május</t>
  </si>
  <si>
    <t>június</t>
  </si>
  <si>
    <t>Cumulated net capital flow as a proportion of net asset value on 3 January 2022 (right-hand scale)</t>
  </si>
  <si>
    <t>Kumulált nettó tőkeáramlás a 2022.01.03-i nettó eszközérték arányában (jobb tengely)</t>
  </si>
  <si>
    <t>Nettó arány, a tőkeérték emelkedését és csökkenését jelzők arányának különbsége. 2022. júliusi válaszok alapján.</t>
  </si>
  <si>
    <t>Net ratio of respondents indicating increase and decrease in capital value. Based on responses from July 2022.</t>
  </si>
  <si>
    <t>Háromhavi tőkeérték-várakozások az egyes szegmensekre vonatkozóan</t>
  </si>
  <si>
    <t>MEKH, MNB.</t>
  </si>
  <si>
    <t>MEKH, MNB</t>
  </si>
  <si>
    <t>A szabadpiacon vásárló nem lakossági fogyasztóknak értékesített villamos energia ára felhasználási kategóriák szerint</t>
  </si>
  <si>
    <t xml:space="preserve"> Nem lakossági fogyasztók összesen</t>
  </si>
  <si>
    <t xml:space="preserve"> &lt; 20</t>
  </si>
  <si>
    <t xml:space="preserve"> 20 - 500</t>
  </si>
  <si>
    <t xml:space="preserve"> 500 - 2 000</t>
  </si>
  <si>
    <t xml:space="preserve"> 2 000 - 20 000</t>
  </si>
  <si>
    <t xml:space="preserve"> 20 000 - 70 000</t>
  </si>
  <si>
    <t xml:space="preserve"> 70 000 - 150 000</t>
  </si>
  <si>
    <t xml:space="preserve"> &gt; 150 000</t>
  </si>
  <si>
    <t>Non-household consumers total</t>
  </si>
  <si>
    <t>EUR, nem támogatott</t>
  </si>
  <si>
    <t>HUF, nem támogatott</t>
  </si>
  <si>
    <t>Támogatott hitelek aránya (jobb tengely)</t>
  </si>
  <si>
    <t>Proportion of subsidised loans (right-hand scale)</t>
  </si>
  <si>
    <t>EUR, market rate</t>
  </si>
  <si>
    <t>HUF, market rate</t>
  </si>
  <si>
    <t>A támogatott kereskedelmiingatlan-projekthitelek a következő konstrukciókba tartoznak: Növekedési Hitelprogram Hajrá, Széchenyi Beruházási Hitel (Plusz és Go!). A támogatott hitelek aránya szerződéses összeg alapján.</t>
  </si>
  <si>
    <t>Az új, kereskedelmi ingatlannal fedezett projekthitel-szerződések átlagkamata és a támogatott hitelek aránya az új szerződéseken belül</t>
  </si>
  <si>
    <t>Emelkedő energiaárak**</t>
  </si>
  <si>
    <t>Munkaerőhiány</t>
  </si>
  <si>
    <t>Vevők hiánya</t>
  </si>
  <si>
    <t>Beszállítói problémák</t>
  </si>
  <si>
    <t>Finanszírozási problémák</t>
  </si>
  <si>
    <t>Adminisztratív akadályok</t>
  </si>
  <si>
    <t>Nincs akadálya</t>
  </si>
  <si>
    <t>Egyéb*</t>
  </si>
  <si>
    <t>Nem tudja/nem válaszol</t>
  </si>
  <si>
    <t>A termelés növekedését akadályozó tényezők</t>
  </si>
  <si>
    <t>MNB vállalati konjunktúra felmérés.</t>
  </si>
  <si>
    <t>* The answer option was not included in the first survey. ** The answer option has been included in the survey since June 2022.</t>
  </si>
  <si>
    <t>* A válaszlehetőség nem szerepelt az első felmérésben. ** A válaszlehetőség 2022. június óta szerepel a felmérésben.</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</si>
  <si>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</si>
  <si>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</si>
  <si>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</si>
  <si>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</si>
  <si>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</si>
  <si>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</si>
  <si>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</si>
  <si>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</si>
  <si>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</si>
  <si>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</si>
  <si>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</si>
  <si>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</si>
  <si>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</si>
  <si>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</si>
  <si>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</si>
  <si>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</si>
  <si>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</si>
  <si>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</si>
  <si>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</si>
  <si>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</si>
  <si>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</si>
  <si>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</si>
  <si>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</si>
  <si>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</si>
  <si>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</si>
  <si>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</si>
  <si>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</si>
  <si>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</si>
  <si>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</si>
  <si>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</si>
  <si>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</si>
  <si>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</si>
  <si>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</si>
  <si>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</si>
  <si>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</si>
  <si>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</si>
  <si>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</si>
  <si>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Rising energy prices**</t>
  </si>
  <si>
    <t>Supplier problems</t>
  </si>
  <si>
    <t>Funding problems</t>
  </si>
  <si>
    <t>Administrative obstacles</t>
  </si>
  <si>
    <t>There is no obstacle</t>
  </si>
  <si>
    <t>Other*</t>
  </si>
  <si>
    <t>Lack of demand</t>
  </si>
  <si>
    <t>Doesn't know/doesn't answer</t>
  </si>
  <si>
    <t>jan.</t>
  </si>
  <si>
    <t>feb.</t>
  </si>
  <si>
    <t>már.</t>
  </si>
  <si>
    <t>ápr.</t>
  </si>
  <si>
    <t>máj.</t>
  </si>
  <si>
    <t>jún.</t>
  </si>
  <si>
    <t>júl.</t>
  </si>
  <si>
    <t>aug.</t>
  </si>
  <si>
    <t>szep.</t>
  </si>
  <si>
    <t>okt.</t>
  </si>
  <si>
    <t>nov.</t>
  </si>
  <si>
    <t>dec.</t>
  </si>
  <si>
    <t>Jun</t>
  </si>
  <si>
    <t>Jul</t>
  </si>
  <si>
    <t>Sep</t>
  </si>
  <si>
    <t>2019</t>
  </si>
  <si>
    <t>Fémfeldolgozás, kohászat</t>
  </si>
  <si>
    <t>Feldolgozóipari alágak termelésének volumenváltozása (2015 = 100)</t>
  </si>
  <si>
    <t>2015. év havi átlagához képest, szezonálisan és munkanappal kiigazított adatok alapján.</t>
  </si>
  <si>
    <t>Compared to the monthly average of 2015, based on seasonally and working day adjusted data.</t>
  </si>
  <si>
    <t>Change in the volume of production of manufacturing industries (2015 = 100)</t>
  </si>
  <si>
    <t>Rubber, plastic, constr. mat. industry</t>
  </si>
  <si>
    <t>Gumi-, műanyag és építőanyagipar</t>
  </si>
  <si>
    <t>A kereskedelmi szálláshelyeken eltöltött vendégéjszakák számának éves változása megyénként (2022. január-július)</t>
  </si>
  <si>
    <t>Árváltozások 2022. második félévben, 2022. június végéhez viszonyítva.</t>
  </si>
  <si>
    <t>Homok</t>
  </si>
  <si>
    <t>Építési kő, kavics</t>
  </si>
  <si>
    <t>Elektromos szerelvények</t>
  </si>
  <si>
    <t>Gépészeti szerelvények</t>
  </si>
  <si>
    <t>Beton</t>
  </si>
  <si>
    <t>Meleg padlóburkolatok</t>
  </si>
  <si>
    <t>Falazóhabarcsok, adalékanyagok</t>
  </si>
  <si>
    <t>Szaniter áruk</t>
  </si>
  <si>
    <t>Bitumenes szigetelőanyagok</t>
  </si>
  <si>
    <t>Gipszkarton</t>
  </si>
  <si>
    <t>Zsalukő</t>
  </si>
  <si>
    <t>Hideg padlóburkolatok</t>
  </si>
  <si>
    <t>Tetőcserép</t>
  </si>
  <si>
    <t>Elektromos kábelek, vezetékek</t>
  </si>
  <si>
    <t>Tégla</t>
  </si>
  <si>
    <t>Faanyagok</t>
  </si>
  <si>
    <t>Hőszigetelő anyagok</t>
  </si>
  <si>
    <t>Sand</t>
  </si>
  <si>
    <t>Construction stone, gravel</t>
  </si>
  <si>
    <t>Electrical fittings</t>
  </si>
  <si>
    <t>Mechanical assemblies</t>
  </si>
  <si>
    <t>Concrete</t>
  </si>
  <si>
    <t>Warm floor coverings</t>
  </si>
  <si>
    <t>Masonry mortars, additives</t>
  </si>
  <si>
    <t>Sanitary goods</t>
  </si>
  <si>
    <t>Bituminous insulating materials</t>
  </si>
  <si>
    <t>Plasterboard</t>
  </si>
  <si>
    <t>Shuttering stone</t>
  </si>
  <si>
    <t>Cold floor coverings</t>
  </si>
  <si>
    <t>Roof tile</t>
  </si>
  <si>
    <t>Electric cables, wires</t>
  </si>
  <si>
    <t>Brick</t>
  </si>
  <si>
    <t>Wood materials</t>
  </si>
  <si>
    <t>Thermal insulation materials</t>
  </si>
  <si>
    <t>A leggyakrabban használt építőanyag-csoportok áraira vonatkozó várakozások Magyarországon (2022. második félév)</t>
  </si>
  <si>
    <t>A 10 éves eurokötvényhozam az AAA minősítésű euroövezeti országok által kibocsátott 10 éves államkötvények hozamainak negyedik negyedévi átlaga. A 2022. második negyedévi hozamfelárak számítása a 2022. második negyedévi állampapír átlaghozam és a 2022. június végi prime hozamok figyelembevételével történt.</t>
  </si>
  <si>
    <t>Százalékos változás 2021. év azonos időszakához képest.</t>
  </si>
  <si>
    <t>Annual change in the number of guest nights spent in commercial accommodation by county (January-July 2022)</t>
  </si>
  <si>
    <t>Three-month capital value expectations by segment</t>
  </si>
  <si>
    <t>Luxemburg</t>
  </si>
  <si>
    <t>Luxembourg</t>
  </si>
  <si>
    <t>A25_ábra_chart</t>
  </si>
  <si>
    <t>A26_ábra_chart</t>
  </si>
  <si>
    <t>A27_ábra_chart</t>
  </si>
  <si>
    <t>A28_ábra_chart</t>
  </si>
  <si>
    <t>Data are available until July 2022. Consumption categories are given in MWh/year.</t>
  </si>
  <si>
    <t>Az adatok 2022. júliusig állnak rendelkezésre. A fogyasztási kategóriák MWh/év-ben megadva.</t>
  </si>
  <si>
    <t>MNB corporate business sentiment survey</t>
  </si>
  <si>
    <t>A GDP szintjének alakulása 2022 második negyedévében a koronavírus előtti értékhez viszonyítva (2019 IV. = 100)</t>
  </si>
  <si>
    <t>Development of GDP level in 2022 Q2 compared to the pre-COVID value (2019 Q4 = 100)</t>
  </si>
  <si>
    <t>A régiós fővárosok szállodáinak átlagos teljesítménymutatói 2019-2022</t>
  </si>
  <si>
    <t xml:space="preserve"> 500 - 2,000</t>
  </si>
  <si>
    <t xml:space="preserve"> 2,000 - 20,000</t>
  </si>
  <si>
    <t xml:space="preserve"> 20,000 - 70,000</t>
  </si>
  <si>
    <t xml:space="preserve"> 70,000 - 150,000</t>
  </si>
  <si>
    <t xml:space="preserve"> &gt; 150,000</t>
  </si>
  <si>
    <t>Price of electricity sold to non-residential consumers in the open market, by consumption category</t>
  </si>
  <si>
    <t>Expectations regarding prices of the most commonly used construction material groups in Hungary (2022 H2)</t>
  </si>
  <si>
    <t>Price changes in 2022 H2 compared to end-June 2022.</t>
  </si>
  <si>
    <t>Építési Vállalkozók Országos Szakszövetsége konjunktúrafelmérés.</t>
  </si>
  <si>
    <t>Business survey by the National Federation of Hungarian Building Contractors</t>
  </si>
  <si>
    <t>Average interest rate on new project loan contracts secured by commercial real estate and the proportion of subsidised loans within new contracts</t>
  </si>
  <si>
    <t>Subsidised commercial real estate project loans belong to the following schemes: Funding for Growth Scheme Go, Széchenyi Investment Loan (Plusz and Go!). The proportion of subsidised loans is based on the contractual amount.</t>
  </si>
  <si>
    <t>Some of the offices in the preparatory phase, but not yet under construction, may be completed in 2024 at earliest, depending on when construction work actually begins. Based on data from end-June 2022. Net market absorption shows the change in the leased stock during the period under review. The difference between net absorption and gross demand is due to lease renewals, pre-leases and tenants leaving the market.</t>
  </si>
  <si>
    <t>New completions, net absorption and vacancy rate in the industrial-logistics market of Budapest and environs</t>
  </si>
  <si>
    <t>Based on data from end-June 2022.</t>
  </si>
  <si>
    <t>Central Hungary includes the developments in Budapest and its agglomeration. Planned completions for 2022 H2 are based on data from end-June 2022.</t>
  </si>
  <si>
    <t>Starting from June 2022, the HCSO will use a new data source for commercial accommodation data.</t>
  </si>
  <si>
    <t>Average performance indicators for hotels in the region's capitals in 2019-2022</t>
  </si>
  <si>
    <t>Jan-Jun 2019 (right-hand scale)</t>
  </si>
  <si>
    <t>Jan-Jun 2019</t>
  </si>
  <si>
    <t>Completions planned are based on data from end-June 2022.</t>
  </si>
  <si>
    <t>Volume of new project loans granted for housing estate development or purchase</t>
  </si>
  <si>
    <t>Floorspace and vacancy rates of modern offices in Budapest</t>
  </si>
  <si>
    <t>The 10-year Eurobond yield is the Q4 average of the 10-year government bonds issued by AAA-rated euro area countries. The yield premium for 2022 Q2 was calculated taking into account the average yields on government securities in 2022 Q2 and the prime yields at end-June 2022.</t>
  </si>
  <si>
    <t>Change in risk appetite</t>
  </si>
  <si>
    <t>Labour shortage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</si>
</sst>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6"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sz val="10"/>
      <color theme="1"/>
      <name val="Calibri"/>
      <family val="2"/>
      <charset val="238"/>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45">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xf numFmtId="0" fontId="13" fillId="0" borderId="0"/>
    <xf numFmtId="0" fontId="2" fillId="0" borderId="0">
      <alignment horizontal="left" wrapText="1"/>
    </xf>
    <xf numFmtId="43" fontId="6" fillId="0" borderId="0" applyFont="0" applyFill="0" applyBorder="0" applyAlignment="0" applyProtection="0"/>
    <xf numFmtId="0" fontId="2" fillId="0" borderId="0"/>
  </cellStyleXfs>
  <cellXfs count="233">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2" fillId="2" borderId="0" xfId="19" applyFont="1" applyFill="1"/>
    <xf numFmtId="0" fontId="36" fillId="2" borderId="0" xfId="37" applyFont="1" applyFill="1" applyAlignment="1" applyProtection="1">
      <alignment horizontal="left" vertical="center"/>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170" fontId="9" fillId="0" borderId="0" xfId="0" applyNumberFormat="1" applyFont="1"/>
    <xf numFmtId="2" fontId="20" fillId="2" borderId="0" xfId="17" applyNumberFormat="1" applyFont="1" applyFill="1"/>
    <xf numFmtId="165" fontId="20" fillId="2" borderId="0" xfId="25" applyNumberFormat="1" applyFont="1" applyFill="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alignment vertical="center"/>
    </xf>
    <xf numFmtId="1" fontId="24" fillId="2" borderId="0" xfId="17" applyNumberFormat="1" applyFont="1" applyFill="1"/>
    <xf numFmtId="165" fontId="24" fillId="2" borderId="0" xfId="17" applyNumberFormat="1" applyFont="1" applyFill="1"/>
    <xf numFmtId="0" fontId="0" fillId="2" borderId="0" xfId="0" applyFill="1"/>
    <xf numFmtId="0" fontId="15" fillId="2" borderId="12" xfId="0" applyFont="1" applyFill="1" applyBorder="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42" fillId="0" borderId="0" xfId="7" applyFont="1"/>
    <xf numFmtId="3" fontId="9" fillId="0" borderId="0" xfId="0" applyNumberFormat="1" applyFont="1"/>
    <xf numFmtId="0" fontId="9" fillId="2" borderId="0" xfId="0" quotePrefix="1" applyFont="1" applyFill="1"/>
    <xf numFmtId="0" fontId="44" fillId="0" borderId="0" xfId="17" applyFont="1" applyAlignment="1">
      <alignment horizontal="center"/>
    </xf>
    <xf numFmtId="1" fontId="9" fillId="0" borderId="0" xfId="0" applyNumberFormat="1" applyFont="1"/>
    <xf numFmtId="0" fontId="43" fillId="0" borderId="0" xfId="17" applyFont="1" applyAlignment="1">
      <alignment horizontal="center"/>
    </xf>
    <xf numFmtId="4" fontId="20" fillId="0" borderId="0" xfId="0" applyNumberFormat="1" applyFont="1"/>
    <xf numFmtId="4" fontId="20" fillId="2" borderId="0" xfId="0" applyNumberFormat="1" applyFont="1" applyFill="1"/>
    <xf numFmtId="2" fontId="24" fillId="2" borderId="0" xfId="17" applyNumberFormat="1" applyFont="1" applyFill="1"/>
    <xf numFmtId="0" fontId="9" fillId="2" borderId="0" xfId="41" applyFont="1" applyFill="1"/>
    <xf numFmtId="2" fontId="20" fillId="2" borderId="0" xfId="0" applyNumberFormat="1" applyFont="1" applyFill="1"/>
    <xf numFmtId="166" fontId="20" fillId="2" borderId="0" xfId="0" applyNumberFormat="1" applyFont="1" applyFill="1"/>
    <xf numFmtId="14" fontId="9" fillId="2" borderId="0" xfId="0" applyNumberFormat="1" applyFont="1" applyFill="1"/>
    <xf numFmtId="1" fontId="0" fillId="2" borderId="0" xfId="0" applyNumberFormat="1" applyFill="1"/>
    <xf numFmtId="16" fontId="9" fillId="2" borderId="0" xfId="0" applyNumberFormat="1" applyFont="1" applyFill="1"/>
    <xf numFmtId="165" fontId="9" fillId="2" borderId="0" xfId="0" quotePrefix="1" applyNumberFormat="1" applyFont="1" applyFill="1"/>
    <xf numFmtId="0" fontId="9" fillId="2" borderId="0" xfId="17" quotePrefix="1" applyFont="1" applyFill="1"/>
    <xf numFmtId="14" fontId="9" fillId="2" borderId="0" xfId="17" applyNumberFormat="1" applyFont="1" applyFill="1" applyAlignment="1">
      <alignment wrapText="1"/>
    </xf>
    <xf numFmtId="14" fontId="9" fillId="2" borderId="0" xfId="17" applyNumberFormat="1" applyFont="1" applyFill="1"/>
    <xf numFmtId="170" fontId="9" fillId="2" borderId="0" xfId="17" applyNumberFormat="1" applyFont="1" applyFill="1" applyAlignment="1">
      <alignment wrapText="1"/>
    </xf>
    <xf numFmtId="170" fontId="9" fillId="2" borderId="0" xfId="17" applyNumberFormat="1" applyFont="1" applyFill="1"/>
    <xf numFmtId="0" fontId="9" fillId="2" borderId="0" xfId="17" quotePrefix="1" applyFont="1" applyFill="1" applyAlignment="1">
      <alignment wrapText="1"/>
    </xf>
    <xf numFmtId="0" fontId="9" fillId="2" borderId="0" xfId="0" applyFont="1" applyFill="1" applyAlignment="1">
      <alignment wrapText="1"/>
    </xf>
    <xf numFmtId="0" fontId="0" fillId="2" borderId="0" xfId="0" applyFill="1" applyAlignment="1">
      <alignment horizontal="center" vertical="center"/>
    </xf>
    <xf numFmtId="0" fontId="45" fillId="2" borderId="0" xfId="0" applyFont="1" applyFill="1" applyAlignment="1">
      <alignment vertical="center"/>
    </xf>
  </cellXfs>
  <cellStyles count="45">
    <cellStyle name="%" xfId="38" xr:uid="{DCCE1D98-4719-4E79-9025-9FF6EC32A5DD}"/>
    <cellStyle name="Comma 2" xfId="20" xr:uid="{08699995-754C-4671-A264-D6DD1B14EF68}"/>
    <cellStyle name="Comma 3" xfId="43" xr:uid="{EB2AB948-1EE7-4DDE-8C99-A123974F873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4" xfId="41" xr:uid="{2B0792A9-EF88-4BFD-9039-210198E77E9D}"/>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0076A8"/>
      <color rgb="FF009EE0"/>
      <color rgb="FFBFBFBF"/>
      <color rgb="FF70AD47"/>
      <color rgb="FFF6A800"/>
      <color rgb="FF7B5400"/>
      <color rgb="FF53CCFF"/>
      <color rgb="FF487EE1"/>
      <color rgb="FF002060"/>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styles" Target="style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87.xml"/><Relationship Id="rId1" Type="http://schemas.microsoft.com/office/2011/relationships/chartStyle" Target="style87.xml"/></Relationships>
</file>

<file path=xl/charts/_rels/chart10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86.xml"/><Relationship Id="rId1" Type="http://schemas.microsoft.com/office/2011/relationships/chartStyle" Target="style86.xml"/></Relationships>
</file>

<file path=xl/charts/_rels/chartEx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62081213114603984"/>
        </c:manualLayout>
      </c:layout>
      <c:lineChart>
        <c:grouping val="standard"/>
        <c:varyColors val="0"/>
        <c:ser>
          <c:idx val="0"/>
          <c:order val="0"/>
          <c:tx>
            <c:strRef>
              <c:f>'2_ábra_chart'!$G$10</c:f>
              <c:strCache>
                <c:ptCount val="1"/>
                <c:pt idx="0">
                  <c:v> Nem lakossági fogyasztók összesen</c:v>
                </c:pt>
              </c:strCache>
            </c:strRef>
          </c:tx>
          <c:spPr>
            <a:ln w="38100" cap="rnd">
              <a:solidFill>
                <a:srgbClr val="002060"/>
              </a:solidFill>
              <a:round/>
            </a:ln>
            <a:effectLst/>
          </c:spPr>
          <c:marker>
            <c:symbol val="none"/>
          </c:marker>
          <c:dPt>
            <c:idx val="0"/>
            <c:marker>
              <c:symbol val="none"/>
            </c:marker>
            <c:bubble3D val="0"/>
            <c:spPr>
              <a:ln w="38100" cap="rnd">
                <a:solidFill>
                  <a:srgbClr val="002060"/>
                </a:solidFill>
                <a:round/>
              </a:ln>
              <a:effectLst/>
            </c:spPr>
            <c:extLst>
              <c:ext xmlns:c16="http://schemas.microsoft.com/office/drawing/2014/chart" uri="{C3380CC4-5D6E-409C-BE32-E72D297353CC}">
                <c16:uniqueId val="{00000001-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'2_ábra_chart'!$G$11:$G$89</c:f>
              <c:numCache>
                <c:formatCode>#,##0</c:formatCode>
                <c:ptCount val="79"/>
                <c:pt idx="0">
                  <c:v>16.592333287849439</c:v>
                </c:pt>
                <c:pt idx="1">
                  <c:v>15.837562430801743</c:v>
                </c:pt>
                <c:pt idx="2">
                  <c:v>15.71153135295147</c:v>
                </c:pt>
                <c:pt idx="3">
                  <c:v>14.659874072013061</c:v>
                </c:pt>
                <c:pt idx="4">
                  <c:v>14.877923586412964</c:v>
                </c:pt>
                <c:pt idx="5">
                  <c:v>14.561348614680849</c:v>
                </c:pt>
                <c:pt idx="6">
                  <c:v>14.810948963635962</c:v>
                </c:pt>
                <c:pt idx="7">
                  <c:v>14.545718765875481</c:v>
                </c:pt>
                <c:pt idx="8">
                  <c:v>14.566807661403708</c:v>
                </c:pt>
                <c:pt idx="9">
                  <c:v>14.734593935353558</c:v>
                </c:pt>
                <c:pt idx="10">
                  <c:v>14.958671451051851</c:v>
                </c:pt>
                <c:pt idx="11">
                  <c:v>15.459881160276947</c:v>
                </c:pt>
                <c:pt idx="12">
                  <c:v>14.592536924727224</c:v>
                </c:pt>
                <c:pt idx="13">
                  <c:v>14.164449390352608</c:v>
                </c:pt>
                <c:pt idx="14">
                  <c:v>14.271541706138102</c:v>
                </c:pt>
                <c:pt idx="15">
                  <c:v>14.302749187187464</c:v>
                </c:pt>
                <c:pt idx="16">
                  <c:v>14.129893034511248</c:v>
                </c:pt>
                <c:pt idx="17">
                  <c:v>14.162103033483604</c:v>
                </c:pt>
                <c:pt idx="18">
                  <c:v>14.429668468982859</c:v>
                </c:pt>
                <c:pt idx="19">
                  <c:v>14.468751997150708</c:v>
                </c:pt>
                <c:pt idx="20">
                  <c:v>14.358467684152947</c:v>
                </c:pt>
                <c:pt idx="21">
                  <c:v>14.589819029449783</c:v>
                </c:pt>
                <c:pt idx="22">
                  <c:v>14.568758429319033</c:v>
                </c:pt>
                <c:pt idx="23">
                  <c:v>15.122886065663995</c:v>
                </c:pt>
                <c:pt idx="24">
                  <c:v>16.693938713467535</c:v>
                </c:pt>
                <c:pt idx="25">
                  <c:v>16.703883072745985</c:v>
                </c:pt>
                <c:pt idx="26">
                  <c:v>16.461825555366296</c:v>
                </c:pt>
                <c:pt idx="27">
                  <c:v>16.582278052097799</c:v>
                </c:pt>
                <c:pt idx="28">
                  <c:v>16.384163385117624</c:v>
                </c:pt>
                <c:pt idx="29">
                  <c:v>16.779157740311952</c:v>
                </c:pt>
                <c:pt idx="30">
                  <c:v>16.865280508614543</c:v>
                </c:pt>
                <c:pt idx="31">
                  <c:v>16.908680620911305</c:v>
                </c:pt>
                <c:pt idx="32">
                  <c:v>17.273879786547507</c:v>
                </c:pt>
                <c:pt idx="33">
                  <c:v>17.658741507768116</c:v>
                </c:pt>
                <c:pt idx="34">
                  <c:v>17.741877217985525</c:v>
                </c:pt>
                <c:pt idx="35">
                  <c:v>17.729445839198341</c:v>
                </c:pt>
                <c:pt idx="36">
                  <c:v>20.857788075914435</c:v>
                </c:pt>
                <c:pt idx="37">
                  <c:v>20.898962780403398</c:v>
                </c:pt>
                <c:pt idx="38">
                  <c:v>20.718958176023037</c:v>
                </c:pt>
                <c:pt idx="39">
                  <c:v>20.514397109982305</c:v>
                </c:pt>
                <c:pt idx="40">
                  <c:v>20.46661318313506</c:v>
                </c:pt>
                <c:pt idx="41">
                  <c:v>20.321886403241827</c:v>
                </c:pt>
                <c:pt idx="42">
                  <c:v>20.741537798589988</c:v>
                </c:pt>
                <c:pt idx="43">
                  <c:v>20.937593811675008</c:v>
                </c:pt>
                <c:pt idx="44">
                  <c:v>21.067384654981876</c:v>
                </c:pt>
                <c:pt idx="45">
                  <c:v>21.147167591602088</c:v>
                </c:pt>
                <c:pt idx="46">
                  <c:v>21.151262094539554</c:v>
                </c:pt>
                <c:pt idx="47">
                  <c:v>21.170885069181224</c:v>
                </c:pt>
                <c:pt idx="48">
                  <c:v>22.270495847517328</c:v>
                </c:pt>
                <c:pt idx="49">
                  <c:v>22.229608909405414</c:v>
                </c:pt>
                <c:pt idx="50">
                  <c:v>22.290742329288168</c:v>
                </c:pt>
                <c:pt idx="51">
                  <c:v>21.236772028347652</c:v>
                </c:pt>
                <c:pt idx="52">
                  <c:v>22.043011391074593</c:v>
                </c:pt>
                <c:pt idx="53">
                  <c:v>21.465311770562089</c:v>
                </c:pt>
                <c:pt idx="54">
                  <c:v>21.222842715733012</c:v>
                </c:pt>
                <c:pt idx="55">
                  <c:v>22.3073499570481</c:v>
                </c:pt>
                <c:pt idx="56">
                  <c:v>22.196035908757384</c:v>
                </c:pt>
                <c:pt idx="57">
                  <c:v>22.115509555848437</c:v>
                </c:pt>
                <c:pt idx="58">
                  <c:v>22.306660787377627</c:v>
                </c:pt>
                <c:pt idx="59">
                  <c:v>22.674596820373246</c:v>
                </c:pt>
                <c:pt idx="60">
                  <c:v>21.411702205355432</c:v>
                </c:pt>
                <c:pt idx="61">
                  <c:v>21.482106739963342</c:v>
                </c:pt>
                <c:pt idx="62">
                  <c:v>22.04530864951073</c:v>
                </c:pt>
                <c:pt idx="63">
                  <c:v>21.503204273071681</c:v>
                </c:pt>
                <c:pt idx="64">
                  <c:v>21.895136898292002</c:v>
                </c:pt>
                <c:pt idx="65">
                  <c:v>22.168012372954607</c:v>
                </c:pt>
                <c:pt idx="66">
                  <c:v>23.55876398200536</c:v>
                </c:pt>
                <c:pt idx="67">
                  <c:v>23.621380143371294</c:v>
                </c:pt>
                <c:pt idx="68">
                  <c:v>25.35199516523021</c:v>
                </c:pt>
                <c:pt idx="69">
                  <c:v>30.00554800439037</c:v>
                </c:pt>
                <c:pt idx="70">
                  <c:v>32.325742132953671</c:v>
                </c:pt>
                <c:pt idx="71">
                  <c:v>35.112283283322142</c:v>
                </c:pt>
                <c:pt idx="72">
                  <c:v>54.174933293557949</c:v>
                </c:pt>
                <c:pt idx="73">
                  <c:v>57.941124678184003</c:v>
                </c:pt>
                <c:pt idx="74">
                  <c:v>61.981996538881717</c:v>
                </c:pt>
                <c:pt idx="75">
                  <c:v>56.71742565559947</c:v>
                </c:pt>
                <c:pt idx="76">
                  <c:v>59.195522511687209</c:v>
                </c:pt>
                <c:pt idx="77">
                  <c:v>63.192970475348346</c:v>
                </c:pt>
                <c:pt idx="78">
                  <c:v>80.855684013973047</c:v>
                </c:pt>
              </c:numCache>
            </c:numRef>
          </c:val>
          <c:smooth val="0"/>
          <c:extLst>
            <c:ext xmlns:c16="http://schemas.microsoft.com/office/drawing/2014/chart" uri="{C3380CC4-5D6E-409C-BE32-E72D297353CC}">
              <c16:uniqueId val="{00000002-BD6F-474E-85D3-BBA2EF907C50}"/>
            </c:ext>
          </c:extLst>
        </c:ser>
        <c:ser>
          <c:idx val="2"/>
          <c:order val="1"/>
          <c:tx>
            <c:strRef>
              <c:f>'2_ábra_chart'!$H$10</c:f>
              <c:strCache>
                <c:ptCount val="1"/>
                <c:pt idx="0">
                  <c:v> &lt; 20</c:v>
                </c:pt>
              </c:strCache>
            </c:strRef>
          </c:tx>
          <c:spPr>
            <a:ln w="38100" cap="rnd">
              <a:solidFill>
                <a:srgbClr val="FF0000"/>
              </a:solidFill>
              <a:round/>
            </a:ln>
            <a:effectLst/>
          </c:spPr>
          <c:marker>
            <c:symbol val="none"/>
          </c:marker>
          <c:dPt>
            <c:idx val="0"/>
            <c:marker>
              <c:symbol val="none"/>
            </c:marker>
            <c:bubble3D val="0"/>
            <c:spPr>
              <a:ln w="38100" cap="rnd">
                <a:solidFill>
                  <a:srgbClr val="FF0000"/>
                </a:solidFill>
                <a:round/>
              </a:ln>
              <a:effectLst/>
            </c:spPr>
            <c:extLst>
              <c:ext xmlns:c16="http://schemas.microsoft.com/office/drawing/2014/chart" uri="{C3380CC4-5D6E-409C-BE32-E72D297353CC}">
                <c16:uniqueId val="{00000004-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'2_ábra_chart'!$H$11:$H$89</c:f>
              <c:numCache>
                <c:formatCode>#,##0</c:formatCode>
                <c:ptCount val="79"/>
                <c:pt idx="0">
                  <c:v>17.523671860422862</c:v>
                </c:pt>
                <c:pt idx="1">
                  <c:v>15.197012761754793</c:v>
                </c:pt>
                <c:pt idx="2">
                  <c:v>17.892165286672654</c:v>
                </c:pt>
                <c:pt idx="3">
                  <c:v>17.003042731233037</c:v>
                </c:pt>
                <c:pt idx="4">
                  <c:v>17.86014888665316</c:v>
                </c:pt>
                <c:pt idx="5">
                  <c:v>17.374334887473971</c:v>
                </c:pt>
                <c:pt idx="6">
                  <c:v>17.76365437625352</c:v>
                </c:pt>
                <c:pt idx="7">
                  <c:v>17.454840520016806</c:v>
                </c:pt>
                <c:pt idx="8">
                  <c:v>17.225783506808035</c:v>
                </c:pt>
                <c:pt idx="9">
                  <c:v>17.346335252988968</c:v>
                </c:pt>
                <c:pt idx="10">
                  <c:v>17.509585245003954</c:v>
                </c:pt>
                <c:pt idx="11">
                  <c:v>17.79935570533836</c:v>
                </c:pt>
                <c:pt idx="12">
                  <c:v>15.64203732174852</c:v>
                </c:pt>
                <c:pt idx="13">
                  <c:v>16.147713720222015</c:v>
                </c:pt>
                <c:pt idx="14">
                  <c:v>16.877378895778865</c:v>
                </c:pt>
                <c:pt idx="15">
                  <c:v>17.134340471945361</c:v>
                </c:pt>
                <c:pt idx="16">
                  <c:v>16.916798482827211</c:v>
                </c:pt>
                <c:pt idx="17">
                  <c:v>16.811498690922566</c:v>
                </c:pt>
                <c:pt idx="18">
                  <c:v>16.397591669220933</c:v>
                </c:pt>
                <c:pt idx="19">
                  <c:v>16.656392342457146</c:v>
                </c:pt>
                <c:pt idx="20">
                  <c:v>17.0575445405889</c:v>
                </c:pt>
                <c:pt idx="21">
                  <c:v>17.202065053832662</c:v>
                </c:pt>
                <c:pt idx="22">
                  <c:v>16.523815397620105</c:v>
                </c:pt>
                <c:pt idx="23">
                  <c:v>17.90379955672288</c:v>
                </c:pt>
                <c:pt idx="24">
                  <c:v>18.784267227540134</c:v>
                </c:pt>
                <c:pt idx="25">
                  <c:v>19.174124948746446</c:v>
                </c:pt>
                <c:pt idx="26">
                  <c:v>18.74094915899289</c:v>
                </c:pt>
                <c:pt idx="27">
                  <c:v>19.086323939997399</c:v>
                </c:pt>
                <c:pt idx="28">
                  <c:v>18.611019790933479</c:v>
                </c:pt>
                <c:pt idx="29">
                  <c:v>18.5865213177334</c:v>
                </c:pt>
                <c:pt idx="30">
                  <c:v>18.846536006082705</c:v>
                </c:pt>
                <c:pt idx="31">
                  <c:v>18.834558116403411</c:v>
                </c:pt>
                <c:pt idx="32">
                  <c:v>19.067396942353412</c:v>
                </c:pt>
                <c:pt idx="33">
                  <c:v>19.107169158563963</c:v>
                </c:pt>
                <c:pt idx="34">
                  <c:v>19.092382686908049</c:v>
                </c:pt>
                <c:pt idx="35">
                  <c:v>18.895637834756592</c:v>
                </c:pt>
                <c:pt idx="36">
                  <c:v>22.491554346860369</c:v>
                </c:pt>
                <c:pt idx="37">
                  <c:v>23.765564733026117</c:v>
                </c:pt>
                <c:pt idx="38">
                  <c:v>23.892337359027369</c:v>
                </c:pt>
                <c:pt idx="39">
                  <c:v>23.901591369795902</c:v>
                </c:pt>
                <c:pt idx="40">
                  <c:v>23.870289084463867</c:v>
                </c:pt>
                <c:pt idx="41">
                  <c:v>23.903212029410827</c:v>
                </c:pt>
                <c:pt idx="42">
                  <c:v>23.890170383236189</c:v>
                </c:pt>
                <c:pt idx="43">
                  <c:v>23.806102579135707</c:v>
                </c:pt>
                <c:pt idx="44">
                  <c:v>24.77758225115646</c:v>
                </c:pt>
                <c:pt idx="45">
                  <c:v>24.966643069480618</c:v>
                </c:pt>
                <c:pt idx="46">
                  <c:v>24.853455571009761</c:v>
                </c:pt>
                <c:pt idx="47">
                  <c:v>25.304937990079324</c:v>
                </c:pt>
                <c:pt idx="48">
                  <c:v>25.477652095702865</c:v>
                </c:pt>
                <c:pt idx="49">
                  <c:v>28.518113563745004</c:v>
                </c:pt>
                <c:pt idx="50">
                  <c:v>25.47332612474689</c:v>
                </c:pt>
                <c:pt idx="51">
                  <c:v>25.088834939205864</c:v>
                </c:pt>
                <c:pt idx="52">
                  <c:v>25.436335117345024</c:v>
                </c:pt>
                <c:pt idx="53">
                  <c:v>24.730509282515335</c:v>
                </c:pt>
                <c:pt idx="54">
                  <c:v>24.167411850308895</c:v>
                </c:pt>
                <c:pt idx="55">
                  <c:v>25.953680765067428</c:v>
                </c:pt>
                <c:pt idx="56">
                  <c:v>25.707982824923732</c:v>
                </c:pt>
                <c:pt idx="57">
                  <c:v>26.674023611651549</c:v>
                </c:pt>
                <c:pt idx="58">
                  <c:v>27.036542481865272</c:v>
                </c:pt>
                <c:pt idx="59">
                  <c:v>28.429161291925798</c:v>
                </c:pt>
                <c:pt idx="60">
                  <c:v>26.35174474621828</c:v>
                </c:pt>
                <c:pt idx="61">
                  <c:v>25.837003895343219</c:v>
                </c:pt>
                <c:pt idx="62">
                  <c:v>24.399200221291906</c:v>
                </c:pt>
                <c:pt idx="63">
                  <c:v>24.646433412256929</c:v>
                </c:pt>
                <c:pt idx="64">
                  <c:v>25.156310572967048</c:v>
                </c:pt>
                <c:pt idx="65">
                  <c:v>25.240902016158838</c:v>
                </c:pt>
                <c:pt idx="66">
                  <c:v>26.771030836244105</c:v>
                </c:pt>
                <c:pt idx="67">
                  <c:v>26.769750822588961</c:v>
                </c:pt>
                <c:pt idx="68">
                  <c:v>27.978545187754335</c:v>
                </c:pt>
                <c:pt idx="69">
                  <c:v>32.311567235798563</c:v>
                </c:pt>
                <c:pt idx="70">
                  <c:v>33.031604567634702</c:v>
                </c:pt>
                <c:pt idx="71">
                  <c:v>33.529035361134888</c:v>
                </c:pt>
                <c:pt idx="72">
                  <c:v>37.8692835845996</c:v>
                </c:pt>
                <c:pt idx="73">
                  <c:v>45.682201574277947</c:v>
                </c:pt>
                <c:pt idx="74">
                  <c:v>45.631301820548408</c:v>
                </c:pt>
                <c:pt idx="75">
                  <c:v>51.4150173993457</c:v>
                </c:pt>
                <c:pt idx="76">
                  <c:v>53.555327855372063</c:v>
                </c:pt>
                <c:pt idx="77">
                  <c:v>56.090793072080871</c:v>
                </c:pt>
                <c:pt idx="78">
                  <c:v>69.434749327301006</c:v>
                </c:pt>
              </c:numCache>
            </c:numRef>
          </c:val>
          <c:smooth val="0"/>
          <c:extLst>
            <c:ext xmlns:c16="http://schemas.microsoft.com/office/drawing/2014/chart" uri="{C3380CC4-5D6E-409C-BE32-E72D297353CC}">
              <c16:uniqueId val="{00000005-BD6F-474E-85D3-BBA2EF907C50}"/>
            </c:ext>
          </c:extLst>
        </c:ser>
        <c:ser>
          <c:idx val="3"/>
          <c:order val="2"/>
          <c:tx>
            <c:strRef>
              <c:f>'2_ábra_chart'!$I$10</c:f>
              <c:strCache>
                <c:ptCount val="1"/>
                <c:pt idx="0">
                  <c:v> 20 - 500</c:v>
                </c:pt>
              </c:strCache>
            </c:strRef>
          </c:tx>
          <c:spPr>
            <a:ln w="38100" cap="rnd">
              <a:solidFill>
                <a:srgbClr val="644A34"/>
              </a:solidFill>
              <a:round/>
            </a:ln>
            <a:effectLst/>
          </c:spPr>
          <c:marker>
            <c:symbol val="none"/>
          </c:marker>
          <c:dPt>
            <c:idx val="0"/>
            <c:marker>
              <c:symbol val="none"/>
            </c:marker>
            <c:bubble3D val="0"/>
            <c:spPr>
              <a:ln w="38100" cap="rnd">
                <a:solidFill>
                  <a:srgbClr val="644A34"/>
                </a:solidFill>
                <a:round/>
              </a:ln>
              <a:effectLst/>
            </c:spPr>
            <c:extLst>
              <c:ext xmlns:c16="http://schemas.microsoft.com/office/drawing/2014/chart" uri="{C3380CC4-5D6E-409C-BE32-E72D297353CC}">
                <c16:uniqueId val="{00000007-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'2_ábra_chart'!$I$11:$I$89</c:f>
              <c:numCache>
                <c:formatCode>#,##0</c:formatCode>
                <c:ptCount val="79"/>
                <c:pt idx="0">
                  <c:v>17.079073640922701</c:v>
                </c:pt>
                <c:pt idx="1">
                  <c:v>16.845896245789657</c:v>
                </c:pt>
                <c:pt idx="2">
                  <c:v>17.507524120063568</c:v>
                </c:pt>
                <c:pt idx="3">
                  <c:v>16.563148485137678</c:v>
                </c:pt>
                <c:pt idx="4">
                  <c:v>16.977000059277131</c:v>
                </c:pt>
                <c:pt idx="5">
                  <c:v>16.462640246409393</c:v>
                </c:pt>
                <c:pt idx="6">
                  <c:v>16.605945303009232</c:v>
                </c:pt>
                <c:pt idx="7">
                  <c:v>16.3923032304339</c:v>
                </c:pt>
                <c:pt idx="8">
                  <c:v>16.44159875261699</c:v>
                </c:pt>
                <c:pt idx="9">
                  <c:v>16.880420135783005</c:v>
                </c:pt>
                <c:pt idx="10">
                  <c:v>17.132824664102248</c:v>
                </c:pt>
                <c:pt idx="11">
                  <c:v>17.285569799032135</c:v>
                </c:pt>
                <c:pt idx="12">
                  <c:v>14.838846122867581</c:v>
                </c:pt>
                <c:pt idx="13">
                  <c:v>15.279788124779868</c:v>
                </c:pt>
                <c:pt idx="14">
                  <c:v>16.32705337642296</c:v>
                </c:pt>
                <c:pt idx="15">
                  <c:v>16.453018448216781</c:v>
                </c:pt>
                <c:pt idx="16">
                  <c:v>16.101634532462892</c:v>
                </c:pt>
                <c:pt idx="17">
                  <c:v>15.874859405489387</c:v>
                </c:pt>
                <c:pt idx="18">
                  <c:v>16.270963672558775</c:v>
                </c:pt>
                <c:pt idx="19">
                  <c:v>15.823267476352008</c:v>
                </c:pt>
                <c:pt idx="20">
                  <c:v>16.026758823008688</c:v>
                </c:pt>
                <c:pt idx="21">
                  <c:v>16.127621569426715</c:v>
                </c:pt>
                <c:pt idx="22">
                  <c:v>15.485390782777294</c:v>
                </c:pt>
                <c:pt idx="23">
                  <c:v>17.073893138901827</c:v>
                </c:pt>
                <c:pt idx="24">
                  <c:v>17.605918882923667</c:v>
                </c:pt>
                <c:pt idx="25">
                  <c:v>17.906939360376139</c:v>
                </c:pt>
                <c:pt idx="26">
                  <c:v>17.400162187041644</c:v>
                </c:pt>
                <c:pt idx="27">
                  <c:v>17.924803198819191</c:v>
                </c:pt>
                <c:pt idx="28">
                  <c:v>17.126827992193256</c:v>
                </c:pt>
                <c:pt idx="29">
                  <c:v>17.223727996500457</c:v>
                </c:pt>
                <c:pt idx="30">
                  <c:v>17.458064267224884</c:v>
                </c:pt>
                <c:pt idx="31">
                  <c:v>17.339366374152284</c:v>
                </c:pt>
                <c:pt idx="32">
                  <c:v>17.606006108519292</c:v>
                </c:pt>
                <c:pt idx="33">
                  <c:v>17.893940531877998</c:v>
                </c:pt>
                <c:pt idx="34">
                  <c:v>17.927109934095398</c:v>
                </c:pt>
                <c:pt idx="35">
                  <c:v>17.704107739135907</c:v>
                </c:pt>
                <c:pt idx="36">
                  <c:v>19.580028777229156</c:v>
                </c:pt>
                <c:pt idx="37">
                  <c:v>22.140838941534813</c:v>
                </c:pt>
                <c:pt idx="38">
                  <c:v>22.546248842355347</c:v>
                </c:pt>
                <c:pt idx="39">
                  <c:v>22.428012665558594</c:v>
                </c:pt>
                <c:pt idx="40">
                  <c:v>22.404415300202508</c:v>
                </c:pt>
                <c:pt idx="41">
                  <c:v>22.26043554696108</c:v>
                </c:pt>
                <c:pt idx="42">
                  <c:v>22.077678713656812</c:v>
                </c:pt>
                <c:pt idx="43">
                  <c:v>22.054880403747386</c:v>
                </c:pt>
                <c:pt idx="44">
                  <c:v>22.435523752146732</c:v>
                </c:pt>
                <c:pt idx="45">
                  <c:v>22.450452331759486</c:v>
                </c:pt>
                <c:pt idx="46">
                  <c:v>22.614913272485296</c:v>
                </c:pt>
                <c:pt idx="47">
                  <c:v>22.967361217270831</c:v>
                </c:pt>
                <c:pt idx="48">
                  <c:v>23.746066196831013</c:v>
                </c:pt>
                <c:pt idx="49">
                  <c:v>23.542779145687291</c:v>
                </c:pt>
                <c:pt idx="50">
                  <c:v>24.672945085606326</c:v>
                </c:pt>
                <c:pt idx="51">
                  <c:v>23.300708706587663</c:v>
                </c:pt>
                <c:pt idx="52">
                  <c:v>25.145870169716005</c:v>
                </c:pt>
                <c:pt idx="53">
                  <c:v>23.929101883111993</c:v>
                </c:pt>
                <c:pt idx="54">
                  <c:v>23.077249141508339</c:v>
                </c:pt>
                <c:pt idx="55">
                  <c:v>24.408827239185101</c:v>
                </c:pt>
                <c:pt idx="56">
                  <c:v>24.217455085773857</c:v>
                </c:pt>
                <c:pt idx="57">
                  <c:v>24.018065031288682</c:v>
                </c:pt>
                <c:pt idx="58">
                  <c:v>24.01746877522212</c:v>
                </c:pt>
                <c:pt idx="59">
                  <c:v>24.349598343588241</c:v>
                </c:pt>
                <c:pt idx="60">
                  <c:v>22.454001590676558</c:v>
                </c:pt>
                <c:pt idx="61">
                  <c:v>22.589592709298657</c:v>
                </c:pt>
                <c:pt idx="62">
                  <c:v>23.015262178208911</c:v>
                </c:pt>
                <c:pt idx="63">
                  <c:v>22.771604034820577</c:v>
                </c:pt>
                <c:pt idx="64">
                  <c:v>23.596680969514995</c:v>
                </c:pt>
                <c:pt idx="65">
                  <c:v>23.349276890965925</c:v>
                </c:pt>
                <c:pt idx="66">
                  <c:v>24.100844016370193</c:v>
                </c:pt>
                <c:pt idx="67">
                  <c:v>23.560338138841832</c:v>
                </c:pt>
                <c:pt idx="68">
                  <c:v>24.340440169874807</c:v>
                </c:pt>
                <c:pt idx="69">
                  <c:v>25.716983423229713</c:v>
                </c:pt>
                <c:pt idx="70">
                  <c:v>26.785915162106622</c:v>
                </c:pt>
                <c:pt idx="71">
                  <c:v>27.80305309346301</c:v>
                </c:pt>
                <c:pt idx="72">
                  <c:v>39.243418295876133</c:v>
                </c:pt>
                <c:pt idx="73">
                  <c:v>44.677072168622843</c:v>
                </c:pt>
                <c:pt idx="74">
                  <c:v>46.112701927586265</c:v>
                </c:pt>
                <c:pt idx="75">
                  <c:v>48.834529874627805</c:v>
                </c:pt>
                <c:pt idx="76">
                  <c:v>51.881115145825106</c:v>
                </c:pt>
                <c:pt idx="77">
                  <c:v>51.389589269299925</c:v>
                </c:pt>
                <c:pt idx="78">
                  <c:v>62.774651877791662</c:v>
                </c:pt>
              </c:numCache>
            </c:numRef>
          </c:val>
          <c:smooth val="0"/>
          <c:extLst>
            <c:ext xmlns:c16="http://schemas.microsoft.com/office/drawing/2014/chart" uri="{C3380CC4-5D6E-409C-BE32-E72D297353CC}">
              <c16:uniqueId val="{00000008-BD6F-474E-85D3-BBA2EF907C50}"/>
            </c:ext>
          </c:extLst>
        </c:ser>
        <c:ser>
          <c:idx val="4"/>
          <c:order val="3"/>
          <c:tx>
            <c:strRef>
              <c:f>'2_ábra_chart'!$J$10</c:f>
              <c:strCache>
                <c:ptCount val="1"/>
                <c:pt idx="0">
                  <c:v> 500 - 2 000</c:v>
                </c:pt>
              </c:strCache>
            </c:strRef>
          </c:tx>
          <c:spPr>
            <a:ln w="38100" cap="rnd">
              <a:solidFill>
                <a:schemeClr val="accent5"/>
              </a:solidFill>
              <a:round/>
            </a:ln>
            <a:effectLst/>
          </c:spPr>
          <c:marker>
            <c:symbol val="none"/>
          </c:marker>
          <c:dPt>
            <c:idx val="0"/>
            <c:marker>
              <c:symbol val="none"/>
            </c:marker>
            <c:bubble3D val="0"/>
            <c:spPr>
              <a:ln w="38100" cap="rnd">
                <a:solidFill>
                  <a:schemeClr val="accent5"/>
                </a:solidFill>
                <a:round/>
              </a:ln>
              <a:effectLst/>
            </c:spPr>
            <c:extLst>
              <c:ext xmlns:c16="http://schemas.microsoft.com/office/drawing/2014/chart" uri="{C3380CC4-5D6E-409C-BE32-E72D297353CC}">
                <c16:uniqueId val="{0000000A-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'2_ábra_chart'!$J$11:$J$89</c:f>
              <c:numCache>
                <c:formatCode>#,##0</c:formatCode>
                <c:ptCount val="79"/>
                <c:pt idx="0">
                  <c:v>16.540031306908098</c:v>
                </c:pt>
                <c:pt idx="1">
                  <c:v>16.407878024931154</c:v>
                </c:pt>
                <c:pt idx="2">
                  <c:v>16.466848469756322</c:v>
                </c:pt>
                <c:pt idx="3">
                  <c:v>15.466878186516118</c:v>
                </c:pt>
                <c:pt idx="4">
                  <c:v>15.764612054259359</c:v>
                </c:pt>
                <c:pt idx="5">
                  <c:v>15.324405023285191</c:v>
                </c:pt>
                <c:pt idx="6">
                  <c:v>15.421729120554829</c:v>
                </c:pt>
                <c:pt idx="7">
                  <c:v>15.238414410600418</c:v>
                </c:pt>
                <c:pt idx="8">
                  <c:v>15.441030463946399</c:v>
                </c:pt>
                <c:pt idx="9">
                  <c:v>15.22667747147457</c:v>
                </c:pt>
                <c:pt idx="10">
                  <c:v>15.503602657783746</c:v>
                </c:pt>
                <c:pt idx="11">
                  <c:v>15.793651813417513</c:v>
                </c:pt>
                <c:pt idx="12">
                  <c:v>14.032962006995612</c:v>
                </c:pt>
                <c:pt idx="13">
                  <c:v>13.673937318450704</c:v>
                </c:pt>
                <c:pt idx="14">
                  <c:v>14.536402083057538</c:v>
                </c:pt>
                <c:pt idx="15">
                  <c:v>14.877187597140795</c:v>
                </c:pt>
                <c:pt idx="16">
                  <c:v>14.59664482694347</c:v>
                </c:pt>
                <c:pt idx="17">
                  <c:v>14.523443782350242</c:v>
                </c:pt>
                <c:pt idx="18">
                  <c:v>14.431641631618515</c:v>
                </c:pt>
                <c:pt idx="19">
                  <c:v>14.281620256413015</c:v>
                </c:pt>
                <c:pt idx="20">
                  <c:v>14.417774959722887</c:v>
                </c:pt>
                <c:pt idx="21">
                  <c:v>14.657366757152504</c:v>
                </c:pt>
                <c:pt idx="22">
                  <c:v>13.988210743767455</c:v>
                </c:pt>
                <c:pt idx="23">
                  <c:v>15.053308594016228</c:v>
                </c:pt>
                <c:pt idx="24">
                  <c:v>17.11986887542027</c:v>
                </c:pt>
                <c:pt idx="25">
                  <c:v>16.7750586277126</c:v>
                </c:pt>
                <c:pt idx="26">
                  <c:v>16.694975313730087</c:v>
                </c:pt>
                <c:pt idx="27">
                  <c:v>17.186583489988493</c:v>
                </c:pt>
                <c:pt idx="28">
                  <c:v>16.522700266418394</c:v>
                </c:pt>
                <c:pt idx="29">
                  <c:v>16.511836167009399</c:v>
                </c:pt>
                <c:pt idx="30">
                  <c:v>16.692217423851513</c:v>
                </c:pt>
                <c:pt idx="31">
                  <c:v>16.699090163821161</c:v>
                </c:pt>
                <c:pt idx="32">
                  <c:v>16.774483269090972</c:v>
                </c:pt>
                <c:pt idx="33">
                  <c:v>17.551623074495055</c:v>
                </c:pt>
                <c:pt idx="34">
                  <c:v>17.285627012433295</c:v>
                </c:pt>
                <c:pt idx="35">
                  <c:v>17.444511622302951</c:v>
                </c:pt>
                <c:pt idx="36">
                  <c:v>19.941516371432161</c:v>
                </c:pt>
                <c:pt idx="37">
                  <c:v>21.419359834543624</c:v>
                </c:pt>
                <c:pt idx="38">
                  <c:v>22.2109193619888</c:v>
                </c:pt>
                <c:pt idx="39">
                  <c:v>21.791503356064357</c:v>
                </c:pt>
                <c:pt idx="40">
                  <c:v>21.845320492682411</c:v>
                </c:pt>
                <c:pt idx="41">
                  <c:v>21.58127478235112</c:v>
                </c:pt>
                <c:pt idx="42">
                  <c:v>21.216495900563558</c:v>
                </c:pt>
                <c:pt idx="43">
                  <c:v>21.13094735377847</c:v>
                </c:pt>
                <c:pt idx="44">
                  <c:v>21.709865644679677</c:v>
                </c:pt>
                <c:pt idx="45">
                  <c:v>21.685867468916943</c:v>
                </c:pt>
                <c:pt idx="46">
                  <c:v>22.012621336218196</c:v>
                </c:pt>
                <c:pt idx="47">
                  <c:v>22.14466996176473</c:v>
                </c:pt>
                <c:pt idx="48">
                  <c:v>22.81174343056362</c:v>
                </c:pt>
                <c:pt idx="49">
                  <c:v>22.850512782140584</c:v>
                </c:pt>
                <c:pt idx="50">
                  <c:v>23.996010963666802</c:v>
                </c:pt>
                <c:pt idx="51">
                  <c:v>21.179056945774679</c:v>
                </c:pt>
                <c:pt idx="52">
                  <c:v>23.584462321777956</c:v>
                </c:pt>
                <c:pt idx="53">
                  <c:v>22.383848578641839</c:v>
                </c:pt>
                <c:pt idx="54">
                  <c:v>20.679718672191925</c:v>
                </c:pt>
                <c:pt idx="55">
                  <c:v>22.913499346607907</c:v>
                </c:pt>
                <c:pt idx="56">
                  <c:v>22.812189141999891</c:v>
                </c:pt>
                <c:pt idx="57">
                  <c:v>23.000499346634872</c:v>
                </c:pt>
                <c:pt idx="58">
                  <c:v>22.206368575118336</c:v>
                </c:pt>
                <c:pt idx="59">
                  <c:v>22.64839681146761</c:v>
                </c:pt>
                <c:pt idx="60">
                  <c:v>22.896343158420219</c:v>
                </c:pt>
                <c:pt idx="61">
                  <c:v>21.547684776915908</c:v>
                </c:pt>
                <c:pt idx="62">
                  <c:v>22.038573546156847</c:v>
                </c:pt>
                <c:pt idx="63">
                  <c:v>20.505537247648412</c:v>
                </c:pt>
                <c:pt idx="64">
                  <c:v>21.129225861320759</c:v>
                </c:pt>
                <c:pt idx="65">
                  <c:v>20.523000581060263</c:v>
                </c:pt>
                <c:pt idx="66">
                  <c:v>22.043669001909759</c:v>
                </c:pt>
                <c:pt idx="67">
                  <c:v>22.351442971836107</c:v>
                </c:pt>
                <c:pt idx="68">
                  <c:v>22.948595909080282</c:v>
                </c:pt>
                <c:pt idx="69">
                  <c:v>26.209491947642121</c:v>
                </c:pt>
                <c:pt idx="70">
                  <c:v>25.164027857937775</c:v>
                </c:pt>
                <c:pt idx="71">
                  <c:v>27.553122092914538</c:v>
                </c:pt>
                <c:pt idx="72">
                  <c:v>42.622802200713309</c:v>
                </c:pt>
                <c:pt idx="73">
                  <c:v>47.393683737719833</c:v>
                </c:pt>
                <c:pt idx="74">
                  <c:v>49.198244503996996</c:v>
                </c:pt>
                <c:pt idx="75">
                  <c:v>52.063806017173853</c:v>
                </c:pt>
                <c:pt idx="76">
                  <c:v>55.379902863223151</c:v>
                </c:pt>
                <c:pt idx="77">
                  <c:v>55.199841792068753</c:v>
                </c:pt>
                <c:pt idx="78">
                  <c:v>66.938895074485828</c:v>
                </c:pt>
              </c:numCache>
            </c:numRef>
          </c:val>
          <c:smooth val="0"/>
          <c:extLst>
            <c:ext xmlns:c16="http://schemas.microsoft.com/office/drawing/2014/chart" uri="{C3380CC4-5D6E-409C-BE32-E72D297353CC}">
              <c16:uniqueId val="{0000000B-BD6F-474E-85D3-BBA2EF907C50}"/>
            </c:ext>
          </c:extLst>
        </c:ser>
        <c:ser>
          <c:idx val="5"/>
          <c:order val="4"/>
          <c:tx>
            <c:strRef>
              <c:f>'2_ábra_chart'!$K$10</c:f>
              <c:strCache>
                <c:ptCount val="1"/>
                <c:pt idx="0">
                  <c:v> 2 000 - 20 000</c:v>
                </c:pt>
              </c:strCache>
            </c:strRef>
          </c:tx>
          <c:spPr>
            <a:ln w="38100" cap="rnd">
              <a:solidFill>
                <a:schemeClr val="accent1"/>
              </a:solidFill>
              <a:round/>
            </a:ln>
            <a:effectLst/>
          </c:spPr>
          <c:marker>
            <c:symbol val="none"/>
          </c:marker>
          <c:dPt>
            <c:idx val="0"/>
            <c:marker>
              <c:symbol val="none"/>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'2_ábra_chart'!$K$11:$K$89</c:f>
              <c:numCache>
                <c:formatCode>#,##0</c:formatCode>
                <c:ptCount val="79"/>
                <c:pt idx="0">
                  <c:v>16.137871489376693</c:v>
                </c:pt>
                <c:pt idx="1">
                  <c:v>15.813778168931243</c:v>
                </c:pt>
                <c:pt idx="2">
                  <c:v>15.688166379448798</c:v>
                </c:pt>
                <c:pt idx="3">
                  <c:v>14.702690535349351</c:v>
                </c:pt>
                <c:pt idx="4">
                  <c:v>14.769977643316233</c:v>
                </c:pt>
                <c:pt idx="5">
                  <c:v>14.407685394948524</c:v>
                </c:pt>
                <c:pt idx="6">
                  <c:v>14.58851022466618</c:v>
                </c:pt>
                <c:pt idx="7">
                  <c:v>14.276520479695511</c:v>
                </c:pt>
                <c:pt idx="8">
                  <c:v>14.368647527536247</c:v>
                </c:pt>
                <c:pt idx="9">
                  <c:v>14.164364255231691</c:v>
                </c:pt>
                <c:pt idx="10">
                  <c:v>14.400148908675778</c:v>
                </c:pt>
                <c:pt idx="11">
                  <c:v>14.857025758638617</c:v>
                </c:pt>
                <c:pt idx="12">
                  <c:v>14.132037125560943</c:v>
                </c:pt>
                <c:pt idx="13">
                  <c:v>13.780765483251814</c:v>
                </c:pt>
                <c:pt idx="14">
                  <c:v>14.104343931420056</c:v>
                </c:pt>
                <c:pt idx="15">
                  <c:v>13.859004151453757</c:v>
                </c:pt>
                <c:pt idx="16">
                  <c:v>13.706266252368135</c:v>
                </c:pt>
                <c:pt idx="17">
                  <c:v>13.813295780378276</c:v>
                </c:pt>
                <c:pt idx="18">
                  <c:v>13.938664966420326</c:v>
                </c:pt>
                <c:pt idx="19">
                  <c:v>14.040743819499303</c:v>
                </c:pt>
                <c:pt idx="20">
                  <c:v>14.042110680830971</c:v>
                </c:pt>
                <c:pt idx="21">
                  <c:v>14.132218060507302</c:v>
                </c:pt>
                <c:pt idx="22">
                  <c:v>13.995021779602732</c:v>
                </c:pt>
                <c:pt idx="23">
                  <c:v>14.551598248100534</c:v>
                </c:pt>
                <c:pt idx="24">
                  <c:v>16.648606005847824</c:v>
                </c:pt>
                <c:pt idx="25">
                  <c:v>16.67824193476773</c:v>
                </c:pt>
                <c:pt idx="26">
                  <c:v>16.3773194435758</c:v>
                </c:pt>
                <c:pt idx="27">
                  <c:v>16.642657330414828</c:v>
                </c:pt>
                <c:pt idx="28">
                  <c:v>16.479237692632704</c:v>
                </c:pt>
                <c:pt idx="29">
                  <c:v>17.101635192722885</c:v>
                </c:pt>
                <c:pt idx="30">
                  <c:v>16.567200131634547</c:v>
                </c:pt>
                <c:pt idx="31">
                  <c:v>16.406820423103532</c:v>
                </c:pt>
                <c:pt idx="32">
                  <c:v>17.12444305189479</c:v>
                </c:pt>
                <c:pt idx="33">
                  <c:v>16.966118269307426</c:v>
                </c:pt>
                <c:pt idx="34">
                  <c:v>17.728848988477147</c:v>
                </c:pt>
                <c:pt idx="35">
                  <c:v>17.450282590170605</c:v>
                </c:pt>
                <c:pt idx="36">
                  <c:v>22.961902107788323</c:v>
                </c:pt>
                <c:pt idx="37">
                  <c:v>20.671367448952115</c:v>
                </c:pt>
                <c:pt idx="38">
                  <c:v>20.857435818987621</c:v>
                </c:pt>
                <c:pt idx="39">
                  <c:v>21.177430224934739</c:v>
                </c:pt>
                <c:pt idx="40">
                  <c:v>20.103705922828397</c:v>
                </c:pt>
                <c:pt idx="41">
                  <c:v>20.804388830515158</c:v>
                </c:pt>
                <c:pt idx="42">
                  <c:v>20.758272418266792</c:v>
                </c:pt>
                <c:pt idx="43">
                  <c:v>20.922268266936463</c:v>
                </c:pt>
                <c:pt idx="44">
                  <c:v>20.4004041715813</c:v>
                </c:pt>
                <c:pt idx="45">
                  <c:v>20.771644916102307</c:v>
                </c:pt>
                <c:pt idx="46">
                  <c:v>20.986968847710695</c:v>
                </c:pt>
                <c:pt idx="47">
                  <c:v>21.502385961810869</c:v>
                </c:pt>
                <c:pt idx="48">
                  <c:v>22.414664444160991</c:v>
                </c:pt>
                <c:pt idx="49">
                  <c:v>22.038516433643625</c:v>
                </c:pt>
                <c:pt idx="50">
                  <c:v>22.568527899208078</c:v>
                </c:pt>
                <c:pt idx="51">
                  <c:v>21.243038020678426</c:v>
                </c:pt>
                <c:pt idx="52">
                  <c:v>21.77243338988773</c:v>
                </c:pt>
                <c:pt idx="53">
                  <c:v>22.292378836858486</c:v>
                </c:pt>
                <c:pt idx="54">
                  <c:v>23.267612589454924</c:v>
                </c:pt>
                <c:pt idx="55">
                  <c:v>22.288937052432317</c:v>
                </c:pt>
                <c:pt idx="56">
                  <c:v>22.123815790297076</c:v>
                </c:pt>
                <c:pt idx="57">
                  <c:v>22.73713705343944</c:v>
                </c:pt>
                <c:pt idx="58">
                  <c:v>22.808514553246436</c:v>
                </c:pt>
                <c:pt idx="59">
                  <c:v>22.591444856179162</c:v>
                </c:pt>
                <c:pt idx="60">
                  <c:v>21.582987239787368</c:v>
                </c:pt>
                <c:pt idx="61">
                  <c:v>21.195339253785917</c:v>
                </c:pt>
                <c:pt idx="62">
                  <c:v>21.68321499565759</c:v>
                </c:pt>
                <c:pt idx="63">
                  <c:v>21.112080736045069</c:v>
                </c:pt>
                <c:pt idx="64">
                  <c:v>21.643665634892571</c:v>
                </c:pt>
                <c:pt idx="65">
                  <c:v>21.21470073489553</c:v>
                </c:pt>
                <c:pt idx="66">
                  <c:v>22.239489082536281</c:v>
                </c:pt>
                <c:pt idx="67">
                  <c:v>22.887725529281919</c:v>
                </c:pt>
                <c:pt idx="68">
                  <c:v>24.319556645423031</c:v>
                </c:pt>
                <c:pt idx="69">
                  <c:v>26.813352680284858</c:v>
                </c:pt>
                <c:pt idx="70">
                  <c:v>29.50366730040065</c:v>
                </c:pt>
                <c:pt idx="71">
                  <c:v>33.4913768920824</c:v>
                </c:pt>
                <c:pt idx="72">
                  <c:v>52.131689257759618</c:v>
                </c:pt>
                <c:pt idx="73">
                  <c:v>53.19193771619652</c:v>
                </c:pt>
                <c:pt idx="74">
                  <c:v>57.652124536090668</c:v>
                </c:pt>
                <c:pt idx="75">
                  <c:v>54.329367968251276</c:v>
                </c:pt>
                <c:pt idx="76">
                  <c:v>58.449001785132381</c:v>
                </c:pt>
                <c:pt idx="77">
                  <c:v>60.368950401501337</c:v>
                </c:pt>
                <c:pt idx="78">
                  <c:v>77.309120113709128</c:v>
                </c:pt>
              </c:numCache>
            </c:numRef>
          </c:val>
          <c:smooth val="0"/>
          <c:extLst>
            <c:ext xmlns:c16="http://schemas.microsoft.com/office/drawing/2014/chart" uri="{C3380CC4-5D6E-409C-BE32-E72D297353CC}">
              <c16:uniqueId val="{0000000E-BD6F-474E-85D3-BBA2EF907C50}"/>
            </c:ext>
          </c:extLst>
        </c:ser>
        <c:ser>
          <c:idx val="6"/>
          <c:order val="5"/>
          <c:tx>
            <c:strRef>
              <c:f>'2_ábra_chart'!$L$10</c:f>
              <c:strCache>
                <c:ptCount val="1"/>
                <c:pt idx="0">
                  <c:v> 20 000 - 70 000</c:v>
                </c:pt>
              </c:strCache>
            </c:strRef>
          </c:tx>
          <c:spPr>
            <a:ln w="38100" cap="rnd">
              <a:solidFill>
                <a:schemeClr val="accent6">
                  <a:lumMod val="75000"/>
                </a:schemeClr>
              </a:solidFill>
              <a:round/>
            </a:ln>
            <a:effectLst/>
          </c:spPr>
          <c:marker>
            <c:symbol val="none"/>
          </c:marker>
          <c:dPt>
            <c:idx val="0"/>
            <c:marker>
              <c:symbol val="none"/>
            </c:marker>
            <c:bubble3D val="0"/>
            <c:spPr>
              <a:ln w="38100" cap="rnd">
                <a:solidFill>
                  <a:schemeClr val="accent6">
                    <a:lumMod val="75000"/>
                  </a:schemeClr>
                </a:solidFill>
                <a:round/>
              </a:ln>
              <a:effectLst/>
            </c:spPr>
            <c:extLst>
              <c:ext xmlns:c16="http://schemas.microsoft.com/office/drawing/2014/chart" uri="{C3380CC4-5D6E-409C-BE32-E72D297353CC}">
                <c16:uniqueId val="{00000010-BD6F-474E-85D3-BBA2EF907C50}"/>
              </c:ext>
            </c:extLst>
          </c:dPt>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'2_ábra_chart'!$L$11:$L$89</c:f>
              <c:numCache>
                <c:formatCode>#,##0</c:formatCode>
                <c:ptCount val="79"/>
                <c:pt idx="0">
                  <c:v>16.25825194620792</c:v>
                </c:pt>
                <c:pt idx="1">
                  <c:v>15.775887770736198</c:v>
                </c:pt>
                <c:pt idx="2">
                  <c:v>15.510435713557879</c:v>
                </c:pt>
                <c:pt idx="3">
                  <c:v>14.485219145349355</c:v>
                </c:pt>
                <c:pt idx="4">
                  <c:v>14.266453126171177</c:v>
                </c:pt>
                <c:pt idx="5">
                  <c:v>13.676234157992008</c:v>
                </c:pt>
                <c:pt idx="6">
                  <c:v>14.078709997127239</c:v>
                </c:pt>
                <c:pt idx="7">
                  <c:v>13.775884273306765</c:v>
                </c:pt>
                <c:pt idx="8">
                  <c:v>13.81635143181259</c:v>
                </c:pt>
                <c:pt idx="9">
                  <c:v>13.931147421822663</c:v>
                </c:pt>
                <c:pt idx="10">
                  <c:v>14.295265448798753</c:v>
                </c:pt>
                <c:pt idx="11">
                  <c:v>15.106932506954076</c:v>
                </c:pt>
                <c:pt idx="12">
                  <c:v>13.832034387236002</c:v>
                </c:pt>
                <c:pt idx="13">
                  <c:v>13.562406811646166</c:v>
                </c:pt>
                <c:pt idx="14">
                  <c:v>13.686564762710599</c:v>
                </c:pt>
                <c:pt idx="15">
                  <c:v>13.294707539760731</c:v>
                </c:pt>
                <c:pt idx="16">
                  <c:v>13.158843088882323</c:v>
                </c:pt>
                <c:pt idx="17">
                  <c:v>13.1888893431549</c:v>
                </c:pt>
                <c:pt idx="18">
                  <c:v>13.496043654844881</c:v>
                </c:pt>
                <c:pt idx="19">
                  <c:v>13.426044666422053</c:v>
                </c:pt>
                <c:pt idx="20">
                  <c:v>13.517945927189952</c:v>
                </c:pt>
                <c:pt idx="21">
                  <c:v>13.789198031475115</c:v>
                </c:pt>
                <c:pt idx="22">
                  <c:v>13.954645260236296</c:v>
                </c:pt>
                <c:pt idx="23">
                  <c:v>14.289907558591489</c:v>
                </c:pt>
                <c:pt idx="24">
                  <c:v>16.664051264317479</c:v>
                </c:pt>
                <c:pt idx="25">
                  <c:v>16.368460558045324</c:v>
                </c:pt>
                <c:pt idx="26">
                  <c:v>16.033974313276804</c:v>
                </c:pt>
                <c:pt idx="27">
                  <c:v>16.462052039309459</c:v>
                </c:pt>
                <c:pt idx="28">
                  <c:v>16.077254747349873</c:v>
                </c:pt>
                <c:pt idx="29">
                  <c:v>16.185901764525607</c:v>
                </c:pt>
                <c:pt idx="30">
                  <c:v>16.741792621349365</c:v>
                </c:pt>
                <c:pt idx="31">
                  <c:v>16.697931190917849</c:v>
                </c:pt>
                <c:pt idx="32">
                  <c:v>17.175411888849226</c:v>
                </c:pt>
                <c:pt idx="33">
                  <c:v>17.74292531550833</c:v>
                </c:pt>
                <c:pt idx="34">
                  <c:v>17.590737895031058</c:v>
                </c:pt>
                <c:pt idx="35">
                  <c:v>17.559237550219112</c:v>
                </c:pt>
                <c:pt idx="36">
                  <c:v>19.793192145466019</c:v>
                </c:pt>
                <c:pt idx="37">
                  <c:v>20.957817596321057</c:v>
                </c:pt>
                <c:pt idx="38">
                  <c:v>20.578872897562377</c:v>
                </c:pt>
                <c:pt idx="39">
                  <c:v>20.124080370019314</c:v>
                </c:pt>
                <c:pt idx="40">
                  <c:v>20.279967484973135</c:v>
                </c:pt>
                <c:pt idx="41">
                  <c:v>20.452166229722568</c:v>
                </c:pt>
                <c:pt idx="42">
                  <c:v>20.369355397039609</c:v>
                </c:pt>
                <c:pt idx="43">
                  <c:v>20.5529702778779</c:v>
                </c:pt>
                <c:pt idx="44">
                  <c:v>20.873305820799111</c:v>
                </c:pt>
                <c:pt idx="45">
                  <c:v>20.833950818090635</c:v>
                </c:pt>
                <c:pt idx="46">
                  <c:v>20.83663158436806</c:v>
                </c:pt>
                <c:pt idx="47">
                  <c:v>20.243967996168781</c:v>
                </c:pt>
                <c:pt idx="48">
                  <c:v>21.758261900243493</c:v>
                </c:pt>
                <c:pt idx="49">
                  <c:v>22.166140757424284</c:v>
                </c:pt>
                <c:pt idx="50">
                  <c:v>22.134171967227708</c:v>
                </c:pt>
                <c:pt idx="51">
                  <c:v>20.938521286247926</c:v>
                </c:pt>
                <c:pt idx="52">
                  <c:v>21.998028158162715</c:v>
                </c:pt>
                <c:pt idx="53">
                  <c:v>20.967587733906861</c:v>
                </c:pt>
                <c:pt idx="54">
                  <c:v>20.036850639705332</c:v>
                </c:pt>
                <c:pt idx="55">
                  <c:v>21.356503223573551</c:v>
                </c:pt>
                <c:pt idx="56">
                  <c:v>21.195080126603074</c:v>
                </c:pt>
                <c:pt idx="57">
                  <c:v>20.946787081311406</c:v>
                </c:pt>
                <c:pt idx="58">
                  <c:v>21.165314891252013</c:v>
                </c:pt>
                <c:pt idx="59">
                  <c:v>21.875001637248971</c:v>
                </c:pt>
                <c:pt idx="60">
                  <c:v>19.489825085624044</c:v>
                </c:pt>
                <c:pt idx="61">
                  <c:v>20.790325839199287</c:v>
                </c:pt>
                <c:pt idx="62">
                  <c:v>21.525503067827728</c:v>
                </c:pt>
                <c:pt idx="63">
                  <c:v>20.840155632999618</c:v>
                </c:pt>
                <c:pt idx="64">
                  <c:v>22.020369220368817</c:v>
                </c:pt>
                <c:pt idx="65">
                  <c:v>20.989667350493125</c:v>
                </c:pt>
                <c:pt idx="66">
                  <c:v>21.541425269805536</c:v>
                </c:pt>
                <c:pt idx="67">
                  <c:v>20.493199178752626</c:v>
                </c:pt>
                <c:pt idx="68">
                  <c:v>23.897290290693011</c:v>
                </c:pt>
                <c:pt idx="69">
                  <c:v>25.446754884349936</c:v>
                </c:pt>
                <c:pt idx="70">
                  <c:v>27.448179069698682</c:v>
                </c:pt>
                <c:pt idx="71">
                  <c:v>29.956945043427698</c:v>
                </c:pt>
                <c:pt idx="72">
                  <c:v>51.441476147176111</c:v>
                </c:pt>
                <c:pt idx="73">
                  <c:v>53.276078390056135</c:v>
                </c:pt>
                <c:pt idx="74">
                  <c:v>59.862403093242882</c:v>
                </c:pt>
                <c:pt idx="75">
                  <c:v>58.952350769055684</c:v>
                </c:pt>
                <c:pt idx="76">
                  <c:v>60.631565142991327</c:v>
                </c:pt>
                <c:pt idx="77">
                  <c:v>62.796189403482828</c:v>
                </c:pt>
                <c:pt idx="78">
                  <c:v>78.053792177619897</c:v>
                </c:pt>
              </c:numCache>
            </c:numRef>
          </c:val>
          <c:smooth val="0"/>
          <c:extLst>
            <c:ext xmlns:c16="http://schemas.microsoft.com/office/drawing/2014/chart" uri="{C3380CC4-5D6E-409C-BE32-E72D297353CC}">
              <c16:uniqueId val="{00000011-BD6F-474E-85D3-BBA2EF907C50}"/>
            </c:ext>
          </c:extLst>
        </c:ser>
        <c:ser>
          <c:idx val="7"/>
          <c:order val="6"/>
          <c:tx>
            <c:strRef>
              <c:f>'2_ábra_chart'!$M$10</c:f>
              <c:strCache>
                <c:ptCount val="1"/>
                <c:pt idx="0">
                  <c:v> 70 000 - 150 000</c:v>
                </c:pt>
              </c:strCache>
            </c:strRef>
          </c:tx>
          <c:spPr>
            <a:ln w="38100" cap="rnd">
              <a:solidFill>
                <a:srgbClr val="7030A0"/>
              </a:solidFill>
              <a:round/>
            </a:ln>
            <a:effectLst/>
          </c:spPr>
          <c:marker>
            <c:symbol val="none"/>
          </c:marker>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'2_ábra_chart'!$M$11:$M$89</c:f>
              <c:numCache>
                <c:formatCode>#,##0</c:formatCode>
                <c:ptCount val="79"/>
                <c:pt idx="0">
                  <c:v>16.555843833898546</c:v>
                </c:pt>
                <c:pt idx="1">
                  <c:v>14.556091010633718</c:v>
                </c:pt>
                <c:pt idx="2">
                  <c:v>13.571772559260905</c:v>
                </c:pt>
                <c:pt idx="3">
                  <c:v>13.122589817353342</c:v>
                </c:pt>
                <c:pt idx="4">
                  <c:v>13.713134752019092</c:v>
                </c:pt>
                <c:pt idx="5">
                  <c:v>13.35100897256388</c:v>
                </c:pt>
                <c:pt idx="6">
                  <c:v>13.600076189397607</c:v>
                </c:pt>
                <c:pt idx="7">
                  <c:v>13.371348762390493</c:v>
                </c:pt>
                <c:pt idx="8">
                  <c:v>13.665249853290094</c:v>
                </c:pt>
                <c:pt idx="9">
                  <c:v>14.021337695428034</c:v>
                </c:pt>
                <c:pt idx="10">
                  <c:v>14.296657336298294</c:v>
                </c:pt>
                <c:pt idx="11">
                  <c:v>14.969503478843949</c:v>
                </c:pt>
                <c:pt idx="12">
                  <c:v>15.434777135575688</c:v>
                </c:pt>
                <c:pt idx="13">
                  <c:v>14.127060313318989</c:v>
                </c:pt>
                <c:pt idx="14">
                  <c:v>13.034127052783759</c:v>
                </c:pt>
                <c:pt idx="15">
                  <c:v>13.016386973335713</c:v>
                </c:pt>
                <c:pt idx="16">
                  <c:v>13.15013206912491</c:v>
                </c:pt>
                <c:pt idx="17">
                  <c:v>13.406386522685629</c:v>
                </c:pt>
                <c:pt idx="18">
                  <c:v>14.201049580550015</c:v>
                </c:pt>
                <c:pt idx="19">
                  <c:v>14.794711417048745</c:v>
                </c:pt>
                <c:pt idx="20">
                  <c:v>13.760829068225107</c:v>
                </c:pt>
                <c:pt idx="21">
                  <c:v>13.98014580545173</c:v>
                </c:pt>
                <c:pt idx="22">
                  <c:v>14.728159730729754</c:v>
                </c:pt>
                <c:pt idx="23">
                  <c:v>13.807228610913526</c:v>
                </c:pt>
                <c:pt idx="24">
                  <c:v>15.856690136484781</c:v>
                </c:pt>
                <c:pt idx="25">
                  <c:v>15.770107356795643</c:v>
                </c:pt>
                <c:pt idx="26">
                  <c:v>15.672367785289378</c:v>
                </c:pt>
                <c:pt idx="27">
                  <c:v>15.244008507594362</c:v>
                </c:pt>
                <c:pt idx="28">
                  <c:v>15.717818251428007</c:v>
                </c:pt>
                <c:pt idx="29">
                  <c:v>16.393490637286089</c:v>
                </c:pt>
                <c:pt idx="30">
                  <c:v>17.005355445900424</c:v>
                </c:pt>
                <c:pt idx="31">
                  <c:v>17.731589290648593</c:v>
                </c:pt>
                <c:pt idx="32">
                  <c:v>17.910849554767509</c:v>
                </c:pt>
                <c:pt idx="33">
                  <c:v>18.588438551162309</c:v>
                </c:pt>
                <c:pt idx="34">
                  <c:v>18.28698541626537</c:v>
                </c:pt>
                <c:pt idx="35">
                  <c:v>18.422491356538156</c:v>
                </c:pt>
                <c:pt idx="36">
                  <c:v>21.081951501170401</c:v>
                </c:pt>
                <c:pt idx="37">
                  <c:v>20.571827337390445</c:v>
                </c:pt>
                <c:pt idx="38">
                  <c:v>20.138158458930199</c:v>
                </c:pt>
                <c:pt idx="39">
                  <c:v>17.405662115245502</c:v>
                </c:pt>
                <c:pt idx="40">
                  <c:v>18.747775667591085</c:v>
                </c:pt>
                <c:pt idx="41">
                  <c:v>18.057810947363123</c:v>
                </c:pt>
                <c:pt idx="42">
                  <c:v>19.275605764407619</c:v>
                </c:pt>
                <c:pt idx="43">
                  <c:v>20.047703482053581</c:v>
                </c:pt>
                <c:pt idx="44">
                  <c:v>20.118227048863258</c:v>
                </c:pt>
                <c:pt idx="45">
                  <c:v>20.439593463263932</c:v>
                </c:pt>
                <c:pt idx="46">
                  <c:v>20.039693721935411</c:v>
                </c:pt>
                <c:pt idx="47">
                  <c:v>19.364681348578966</c:v>
                </c:pt>
                <c:pt idx="48">
                  <c:v>20.65322500175683</c:v>
                </c:pt>
                <c:pt idx="49">
                  <c:v>20.630656524150883</c:v>
                </c:pt>
                <c:pt idx="50">
                  <c:v>20.68283205421907</c:v>
                </c:pt>
                <c:pt idx="51">
                  <c:v>20.350352339442857</c:v>
                </c:pt>
                <c:pt idx="52">
                  <c:v>20.721447664493851</c:v>
                </c:pt>
                <c:pt idx="53">
                  <c:v>19.91531278640371</c:v>
                </c:pt>
                <c:pt idx="54">
                  <c:v>19.190387792033302</c:v>
                </c:pt>
                <c:pt idx="55">
                  <c:v>20.44560754044883</c:v>
                </c:pt>
                <c:pt idx="56">
                  <c:v>20.719817170237459</c:v>
                </c:pt>
                <c:pt idx="57">
                  <c:v>21.226531350932081</c:v>
                </c:pt>
                <c:pt idx="58">
                  <c:v>21.29475376638786</c:v>
                </c:pt>
                <c:pt idx="59">
                  <c:v>21.398028814557794</c:v>
                </c:pt>
                <c:pt idx="60">
                  <c:v>19.56976729476353</c:v>
                </c:pt>
                <c:pt idx="61">
                  <c:v>20.537396744556847</c:v>
                </c:pt>
                <c:pt idx="62">
                  <c:v>21.292383392206702</c:v>
                </c:pt>
                <c:pt idx="63">
                  <c:v>21.736942245451438</c:v>
                </c:pt>
                <c:pt idx="64">
                  <c:v>20.548040128712238</c:v>
                </c:pt>
                <c:pt idx="65">
                  <c:v>23.473401188206893</c:v>
                </c:pt>
                <c:pt idx="66">
                  <c:v>25.72355975405112</c:v>
                </c:pt>
                <c:pt idx="67">
                  <c:v>25.372651903802854</c:v>
                </c:pt>
                <c:pt idx="68">
                  <c:v>29.467753756419977</c:v>
                </c:pt>
                <c:pt idx="69">
                  <c:v>37.529755716443155</c:v>
                </c:pt>
                <c:pt idx="70">
                  <c:v>43.615562664041832</c:v>
                </c:pt>
                <c:pt idx="71">
                  <c:v>48.115316365404674</c:v>
                </c:pt>
                <c:pt idx="72">
                  <c:v>62.669317174879957</c:v>
                </c:pt>
                <c:pt idx="73">
                  <c:v>70.708918248023181</c:v>
                </c:pt>
                <c:pt idx="74">
                  <c:v>64.848825798822674</c:v>
                </c:pt>
                <c:pt idx="75">
                  <c:v>65.524333162518118</c:v>
                </c:pt>
                <c:pt idx="76">
                  <c:v>63.602175381560485</c:v>
                </c:pt>
                <c:pt idx="77">
                  <c:v>70.866188298142106</c:v>
                </c:pt>
                <c:pt idx="78">
                  <c:v>99.47435369832175</c:v>
                </c:pt>
              </c:numCache>
            </c:numRef>
          </c:val>
          <c:smooth val="0"/>
          <c:extLst>
            <c:ext xmlns:c16="http://schemas.microsoft.com/office/drawing/2014/chart" uri="{C3380CC4-5D6E-409C-BE32-E72D297353CC}">
              <c16:uniqueId val="{00000012-BD6F-474E-85D3-BBA2EF907C50}"/>
            </c:ext>
          </c:extLst>
        </c:ser>
        <c:ser>
          <c:idx val="8"/>
          <c:order val="7"/>
          <c:tx>
            <c:strRef>
              <c:f>'2_ábra_chart'!$N$10</c:f>
              <c:strCache>
                <c:ptCount val="1"/>
                <c:pt idx="0">
                  <c:v> &gt; 150 000</c:v>
                </c:pt>
              </c:strCache>
            </c:strRef>
          </c:tx>
          <c:spPr>
            <a:ln w="38100" cap="rnd">
              <a:solidFill>
                <a:schemeClr val="tx1">
                  <a:lumMod val="50000"/>
                  <a:lumOff val="50000"/>
                </a:schemeClr>
              </a:solidFill>
              <a:round/>
            </a:ln>
            <a:effectLst/>
          </c:spPr>
          <c:marker>
            <c:symbol val="none"/>
          </c:marker>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'2_ábra_chart'!$N$11:$N$89</c:f>
              <c:numCache>
                <c:formatCode>#,##0</c:formatCode>
                <c:ptCount val="79"/>
                <c:pt idx="0">
                  <c:v>16.015726179861606</c:v>
                </c:pt>
                <c:pt idx="1">
                  <c:v>14.295997428646794</c:v>
                </c:pt>
                <c:pt idx="2">
                  <c:v>14.270286015257543</c:v>
                </c:pt>
                <c:pt idx="3">
                  <c:v>12.746911810124109</c:v>
                </c:pt>
                <c:pt idx="4">
                  <c:v>12.985396664298367</c:v>
                </c:pt>
                <c:pt idx="5">
                  <c:v>12.928544380699737</c:v>
                </c:pt>
                <c:pt idx="6">
                  <c:v>13.279215368182518</c:v>
                </c:pt>
                <c:pt idx="7">
                  <c:v>13.067212511580374</c:v>
                </c:pt>
                <c:pt idx="8">
                  <c:v>12.990044645964327</c:v>
                </c:pt>
                <c:pt idx="9">
                  <c:v>13.61026187196115</c:v>
                </c:pt>
                <c:pt idx="10">
                  <c:v>13.545218531125576</c:v>
                </c:pt>
                <c:pt idx="11">
                  <c:v>14.194912367028882</c:v>
                </c:pt>
                <c:pt idx="12">
                  <c:v>15.577892586842049</c:v>
                </c:pt>
                <c:pt idx="13">
                  <c:v>14.173395130387672</c:v>
                </c:pt>
                <c:pt idx="14">
                  <c:v>12.851768339667233</c:v>
                </c:pt>
                <c:pt idx="15">
                  <c:v>13.183203156012729</c:v>
                </c:pt>
                <c:pt idx="16">
                  <c:v>13.283680706333588</c:v>
                </c:pt>
                <c:pt idx="17">
                  <c:v>13.61906391416014</c:v>
                </c:pt>
                <c:pt idx="18">
                  <c:v>14.057852992055301</c:v>
                </c:pt>
                <c:pt idx="19">
                  <c:v>14.429973185299644</c:v>
                </c:pt>
                <c:pt idx="20">
                  <c:v>13.793366645097613</c:v>
                </c:pt>
                <c:pt idx="21">
                  <c:v>14.242630808870148</c:v>
                </c:pt>
                <c:pt idx="22">
                  <c:v>15.148440857465387</c:v>
                </c:pt>
                <c:pt idx="23">
                  <c:v>13.963125934187889</c:v>
                </c:pt>
                <c:pt idx="24">
                  <c:v>15.596991088770864</c:v>
                </c:pt>
                <c:pt idx="25">
                  <c:v>15.657124660938626</c:v>
                </c:pt>
                <c:pt idx="26">
                  <c:v>15.971639009730744</c:v>
                </c:pt>
                <c:pt idx="27">
                  <c:v>15.052266516213962</c:v>
                </c:pt>
                <c:pt idx="28">
                  <c:v>15.58670383956566</c:v>
                </c:pt>
                <c:pt idx="29">
                  <c:v>16.422586354526729</c:v>
                </c:pt>
                <c:pt idx="30">
                  <c:v>16.610781164981326</c:v>
                </c:pt>
                <c:pt idx="31">
                  <c:v>17.117503131584925</c:v>
                </c:pt>
                <c:pt idx="32">
                  <c:v>17.199902277753846</c:v>
                </c:pt>
                <c:pt idx="33">
                  <c:v>17.998865303372312</c:v>
                </c:pt>
                <c:pt idx="34">
                  <c:v>17.647807157217862</c:v>
                </c:pt>
                <c:pt idx="35">
                  <c:v>18.078779789203587</c:v>
                </c:pt>
                <c:pt idx="36">
                  <c:v>20.174182150002537</c:v>
                </c:pt>
                <c:pt idx="37">
                  <c:v>19.065022879117492</c:v>
                </c:pt>
                <c:pt idx="38">
                  <c:v>18.338565855658629</c:v>
                </c:pt>
                <c:pt idx="39">
                  <c:v>17.865309330744161</c:v>
                </c:pt>
                <c:pt idx="40">
                  <c:v>18.521076241842525</c:v>
                </c:pt>
                <c:pt idx="41">
                  <c:v>17.038422491447015</c:v>
                </c:pt>
                <c:pt idx="42">
                  <c:v>19.42433620311197</c:v>
                </c:pt>
                <c:pt idx="43">
                  <c:v>19.938253511346545</c:v>
                </c:pt>
                <c:pt idx="44">
                  <c:v>20.066970493809887</c:v>
                </c:pt>
                <c:pt idx="45">
                  <c:v>19.84312814557542</c:v>
                </c:pt>
                <c:pt idx="46">
                  <c:v>19.345470976603668</c:v>
                </c:pt>
                <c:pt idx="47">
                  <c:v>18.943995522528517</c:v>
                </c:pt>
                <c:pt idx="48">
                  <c:v>20.635051239012629</c:v>
                </c:pt>
                <c:pt idx="49">
                  <c:v>19.639490948986712</c:v>
                </c:pt>
                <c:pt idx="50">
                  <c:v>17.870756753245956</c:v>
                </c:pt>
                <c:pt idx="51">
                  <c:v>18.095655361365505</c:v>
                </c:pt>
                <c:pt idx="52">
                  <c:v>17.187499915226311</c:v>
                </c:pt>
                <c:pt idx="53">
                  <c:v>16.437538260189307</c:v>
                </c:pt>
                <c:pt idx="54">
                  <c:v>18.184697830239386</c:v>
                </c:pt>
                <c:pt idx="55">
                  <c:v>20.16716221126098</c:v>
                </c:pt>
                <c:pt idx="56">
                  <c:v>20.505127753284523</c:v>
                </c:pt>
                <c:pt idx="57">
                  <c:v>18.818074105693718</c:v>
                </c:pt>
                <c:pt idx="58">
                  <c:v>20.174006709218016</c:v>
                </c:pt>
                <c:pt idx="59">
                  <c:v>21.224811150409657</c:v>
                </c:pt>
                <c:pt idx="60">
                  <c:v>21.191280358475659</c:v>
                </c:pt>
                <c:pt idx="61">
                  <c:v>20.91047869477579</c:v>
                </c:pt>
                <c:pt idx="62">
                  <c:v>22.216499275409312</c:v>
                </c:pt>
                <c:pt idx="63">
                  <c:v>21.638233269302102</c:v>
                </c:pt>
                <c:pt idx="64">
                  <c:v>21.321838338104957</c:v>
                </c:pt>
                <c:pt idx="65">
                  <c:v>24.212255788113374</c:v>
                </c:pt>
                <c:pt idx="66">
                  <c:v>27.478150812022101</c:v>
                </c:pt>
                <c:pt idx="67">
                  <c:v>29.378798337295173</c:v>
                </c:pt>
                <c:pt idx="68">
                  <c:v>31.795723093883232</c:v>
                </c:pt>
                <c:pt idx="69">
                  <c:v>47.779036521861485</c:v>
                </c:pt>
                <c:pt idx="70">
                  <c:v>52.766559056647935</c:v>
                </c:pt>
                <c:pt idx="71">
                  <c:v>58.995362783429854</c:v>
                </c:pt>
                <c:pt idx="72">
                  <c:v>84.453199079850009</c:v>
                </c:pt>
                <c:pt idx="73">
                  <c:v>90.203961976139055</c:v>
                </c:pt>
                <c:pt idx="74">
                  <c:v>94.425847136503023</c:v>
                </c:pt>
                <c:pt idx="75">
                  <c:v>64.072424633180162</c:v>
                </c:pt>
                <c:pt idx="76">
                  <c:v>68.060258592448449</c:v>
                </c:pt>
                <c:pt idx="77">
                  <c:v>80.503338209909401</c:v>
                </c:pt>
                <c:pt idx="78">
                  <c:v>106.7062453313242</c:v>
                </c:pt>
              </c:numCache>
            </c:numRef>
          </c:val>
          <c:smooth val="0"/>
          <c:extLst>
            <c:ext xmlns:c16="http://schemas.microsoft.com/office/drawing/2014/chart" uri="{C3380CC4-5D6E-409C-BE32-E72D297353CC}">
              <c16:uniqueId val="{00000015-BD6F-474E-85D3-BBA2EF907C50}"/>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smooth val="0"/>
          <c:extLst>
            <c:ext xmlns:c16="http://schemas.microsoft.com/office/drawing/2014/chart" uri="{C3380CC4-5D6E-409C-BE32-E72D297353CC}">
              <c16:uniqueId val="{00000013-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months"/>
        <c:majorUnit val="12"/>
        <c:majorTimeUnit val="months"/>
      </c:date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Ft/MWh</a:t>
                </a:r>
              </a:p>
            </c:rich>
          </c:tx>
          <c:layout>
            <c:manualLayout>
              <c:xMode val="edge"/>
              <c:yMode val="edge"/>
              <c:x val="8.6430555555555552E-2"/>
              <c:y val="2.325868881431050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577482528"/>
        <c:scaling>
          <c:orientation val="minMax"/>
          <c:max val="1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Ft/MWh</a:t>
                </a:r>
              </a:p>
            </c:rich>
          </c:tx>
          <c:layout>
            <c:manualLayout>
              <c:xMode val="edge"/>
              <c:yMode val="edge"/>
              <c:x val="0.75487236111111111"/>
              <c:y val="2.845984442317993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m/d/yyyy"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6886111111111113E-2"/>
          <c:y val="0.80809750335373831"/>
          <c:w val="0.91944611111111108"/>
          <c:h val="0.175621414476244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'6_ábra_chart'!$G$9</c:f>
              <c:strCache>
                <c:ptCount val="1"/>
                <c:pt idx="0">
                  <c:v>Rising energy prices**</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'6_ábra_chart'!$G$11:$G$31</c:f>
              <c:numCache>
                <c:formatCode>#\ ##0.0</c:formatCode>
                <c:ptCount val="21"/>
                <c:pt idx="18">
                  <c:v>49</c:v>
                </c:pt>
                <c:pt idx="19">
                  <c:v>48</c:v>
                </c:pt>
                <c:pt idx="20">
                  <c:v>61</c:v>
                </c:pt>
              </c:numCache>
            </c:numRef>
          </c:val>
          <c:smooth val="0"/>
          <c:extLst>
            <c:ext xmlns:c16="http://schemas.microsoft.com/office/drawing/2014/chart" uri="{C3380CC4-5D6E-409C-BE32-E72D297353CC}">
              <c16:uniqueId val="{00000002-1D2E-4F54-B795-9539BAFD78A5}"/>
            </c:ext>
          </c:extLst>
        </c:ser>
        <c:ser>
          <c:idx val="2"/>
          <c:order val="1"/>
          <c:tx>
            <c:strRef>
              <c:f>'6_ábra_chart'!$H$9</c:f>
              <c:strCache>
                <c:ptCount val="1"/>
                <c:pt idx="0">
                  <c:v>Labour shortage</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'6_ábra_chart'!$H$11:$H$31</c:f>
              <c:numCache>
                <c:formatCode>#\ ##0.0</c:formatCode>
                <c:ptCount val="21"/>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numCache>
            </c:numRef>
          </c:val>
          <c:smooth val="0"/>
          <c:extLst>
            <c:ext xmlns:c16="http://schemas.microsoft.com/office/drawing/2014/chart" uri="{C3380CC4-5D6E-409C-BE32-E72D297353CC}">
              <c16:uniqueId val="{00000005-1D2E-4F54-B795-9539BAFD78A5}"/>
            </c:ext>
          </c:extLst>
        </c:ser>
        <c:ser>
          <c:idx val="3"/>
          <c:order val="2"/>
          <c:tx>
            <c:strRef>
              <c:f>'6_ábra_chart'!$I$9</c:f>
              <c:strCache>
                <c:ptCount val="1"/>
                <c:pt idx="0">
                  <c:v>Lack of demand</c:v>
                </c:pt>
              </c:strCache>
            </c:strRef>
          </c:tx>
          <c:spPr>
            <a:ln w="38100" cap="rnd">
              <a:solidFill>
                <a:srgbClr val="00B0F0"/>
              </a:solidFill>
              <a:round/>
            </a:ln>
            <a:effectLst/>
          </c:spPr>
          <c:marker>
            <c:symbol val="circle"/>
            <c:size val="10"/>
            <c:spPr>
              <a:solidFill>
                <a:srgbClr val="00B0F0"/>
              </a:solidFill>
              <a:ln w="9525">
                <a:solidFill>
                  <a:srgbClr val="00B0F0"/>
                </a:solidFill>
              </a:ln>
              <a:effectLst/>
            </c:spPr>
          </c:marker>
          <c:dPt>
            <c:idx val="0"/>
            <c:marker>
              <c:symbol val="circle"/>
              <c:size val="10"/>
              <c:spPr>
                <a:solidFill>
                  <a:srgbClr val="00B0F0"/>
                </a:solidFill>
                <a:ln w="9525">
                  <a:solidFill>
                    <a:srgbClr val="00B0F0"/>
                  </a:solidFill>
                </a:ln>
                <a:effectLst/>
              </c:spPr>
            </c:marker>
            <c:bubble3D val="0"/>
            <c:spPr>
              <a:ln w="38100" cap="rnd">
                <a:solidFill>
                  <a:srgbClr val="00B0F0"/>
                </a:solidFill>
                <a:round/>
              </a:ln>
              <a:effectLst/>
            </c:spPr>
            <c:extLst>
              <c:ext xmlns:c16="http://schemas.microsoft.com/office/drawing/2014/chart" uri="{C3380CC4-5D6E-409C-BE32-E72D297353CC}">
                <c16:uniqueId val="{00000007-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'6_ábra_chart'!$I$11:$I$31</c:f>
              <c:numCache>
                <c:formatCode>#\ ##0.0</c:formatCode>
                <c:ptCount val="21"/>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numCache>
            </c:numRef>
          </c:val>
          <c:smooth val="0"/>
          <c:extLst>
            <c:ext xmlns:c16="http://schemas.microsoft.com/office/drawing/2014/chart" uri="{C3380CC4-5D6E-409C-BE32-E72D297353CC}">
              <c16:uniqueId val="{00000008-1D2E-4F54-B795-9539BAFD78A5}"/>
            </c:ext>
          </c:extLst>
        </c:ser>
        <c:ser>
          <c:idx val="4"/>
          <c:order val="3"/>
          <c:tx>
            <c:strRef>
              <c:f>'6_ábra_chart'!$J$9</c:f>
              <c:strCache>
                <c:ptCount val="1"/>
                <c:pt idx="0">
                  <c:v>Supplier problems</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'6_ábra_chart'!$J$11:$J$31</c:f>
              <c:numCache>
                <c:formatCode>#\ ##0.0</c:formatCode>
                <c:ptCount val="21"/>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numCache>
            </c:numRef>
          </c:val>
          <c:smooth val="0"/>
          <c:extLst>
            <c:ext xmlns:c16="http://schemas.microsoft.com/office/drawing/2014/chart" uri="{C3380CC4-5D6E-409C-BE32-E72D297353CC}">
              <c16:uniqueId val="{0000000B-1D2E-4F54-B795-9539BAFD78A5}"/>
            </c:ext>
          </c:extLst>
        </c:ser>
        <c:ser>
          <c:idx val="5"/>
          <c:order val="4"/>
          <c:tx>
            <c:strRef>
              <c:f>'6_ábra_chart'!$K$9</c:f>
              <c:strCache>
                <c:ptCount val="1"/>
                <c:pt idx="0">
                  <c:v>Funding problems</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'6_ábra_chart'!$K$11:$K$31</c:f>
              <c:numCache>
                <c:formatCode>#\ ##0.0</c:formatCode>
                <c:ptCount val="21"/>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numCache>
            </c:numRef>
          </c:val>
          <c:smooth val="0"/>
          <c:extLst>
            <c:ext xmlns:c16="http://schemas.microsoft.com/office/drawing/2014/chart" uri="{C3380CC4-5D6E-409C-BE32-E72D297353CC}">
              <c16:uniqueId val="{0000000E-1D2E-4F54-B795-9539BAFD78A5}"/>
            </c:ext>
          </c:extLst>
        </c:ser>
        <c:ser>
          <c:idx val="6"/>
          <c:order val="5"/>
          <c:tx>
            <c:strRef>
              <c:f>'6_ábra_chart'!$L$9</c:f>
              <c:strCache>
                <c:ptCount val="1"/>
                <c:pt idx="0">
                  <c:v>Administrative obstacles</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'6_ábra_chart'!$L$11:$L$31</c:f>
              <c:numCache>
                <c:formatCode>#\ ##0.0</c:formatCode>
                <c:ptCount val="21"/>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numCache>
            </c:numRef>
          </c:val>
          <c:smooth val="0"/>
          <c:extLst>
            <c:ext xmlns:c16="http://schemas.microsoft.com/office/drawing/2014/chart" uri="{C3380CC4-5D6E-409C-BE32-E72D297353CC}">
              <c16:uniqueId val="{00000011-1D2E-4F54-B795-9539BAFD78A5}"/>
            </c:ext>
          </c:extLst>
        </c:ser>
        <c:ser>
          <c:idx val="7"/>
          <c:order val="6"/>
          <c:tx>
            <c:strRef>
              <c:f>'6_ábra_chart'!$M$9</c:f>
              <c:strCache>
                <c:ptCount val="1"/>
                <c:pt idx="0">
                  <c:v>There is no obstacle</c:v>
                </c:pt>
              </c:strCache>
            </c:strRef>
          </c:tx>
          <c:spPr>
            <a:ln w="38100" cap="rnd">
              <a:solidFill>
                <a:srgbClr val="70AD47"/>
              </a:solidFill>
              <a:round/>
            </a:ln>
            <a:effectLst/>
          </c:spPr>
          <c:marker>
            <c:symbol val="circle"/>
            <c:size val="10"/>
            <c:spPr>
              <a:solidFill>
                <a:srgbClr val="70AD47"/>
              </a:solidFill>
              <a:ln w="9525">
                <a:solidFill>
                  <a:srgbClr val="70AD47"/>
                </a:solidFill>
              </a:ln>
              <a:effectLst/>
            </c:spPr>
          </c:marker>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'6_ábra_chart'!$M$11:$M$31</c:f>
              <c:numCache>
                <c:formatCode>#\ ##0.0</c:formatCode>
                <c:ptCount val="21"/>
                <c:pt idx="0">
                  <c:v>15.238915195867413</c:v>
                </c:pt>
                <c:pt idx="1">
                  <c:v>12.945</c:v>
                </c:pt>
                <c:pt idx="2">
                  <c:v>15</c:v>
                </c:pt>
                <c:pt idx="3">
                  <c:v>10.459</c:v>
                </c:pt>
                <c:pt idx="4">
                  <c:v>10</c:v>
                </c:pt>
                <c:pt idx="5">
                  <c:v>12</c:v>
                </c:pt>
                <c:pt idx="6">
                  <c:v>13</c:v>
                </c:pt>
                <c:pt idx="7">
                  <c:v>12</c:v>
                </c:pt>
                <c:pt idx="8">
                  <c:v>13</c:v>
                </c:pt>
                <c:pt idx="9">
                  <c:v>12</c:v>
                </c:pt>
                <c:pt idx="10">
                  <c:v>13</c:v>
                </c:pt>
                <c:pt idx="11">
                  <c:v>12</c:v>
                </c:pt>
                <c:pt idx="12">
                  <c:v>12</c:v>
                </c:pt>
                <c:pt idx="13">
                  <c:v>12</c:v>
                </c:pt>
                <c:pt idx="14">
                  <c:v>10</c:v>
                </c:pt>
                <c:pt idx="15">
                  <c:v>11</c:v>
                </c:pt>
                <c:pt idx="16">
                  <c:v>9</c:v>
                </c:pt>
                <c:pt idx="17">
                  <c:v>13</c:v>
                </c:pt>
                <c:pt idx="18">
                  <c:v>6</c:v>
                </c:pt>
                <c:pt idx="19">
                  <c:v>6</c:v>
                </c:pt>
                <c:pt idx="20">
                  <c:v>7.0000000000000009</c:v>
                </c:pt>
              </c:numCache>
            </c:numRef>
          </c:val>
          <c:smooth val="0"/>
          <c:extLst>
            <c:ext xmlns:c16="http://schemas.microsoft.com/office/drawing/2014/chart" uri="{C3380CC4-5D6E-409C-BE32-E72D297353CC}">
              <c16:uniqueId val="{00000012-1D2E-4F54-B795-9539BAFD78A5}"/>
            </c:ext>
          </c:extLst>
        </c:ser>
        <c:ser>
          <c:idx val="8"/>
          <c:order val="7"/>
          <c:tx>
            <c:strRef>
              <c:f>'6_ábra_chart'!$N$9</c:f>
              <c:strCache>
                <c:ptCount val="1"/>
                <c:pt idx="0">
                  <c:v>Other*</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'6_ábra_chart'!$N$11:$N$31</c:f>
              <c:numCache>
                <c:formatCode>#\ ##0.0</c:formatCode>
                <c:ptCount val="21"/>
                <c:pt idx="1">
                  <c:v>16.927500000000002</c:v>
                </c:pt>
                <c:pt idx="2">
                  <c:v>15</c:v>
                </c:pt>
                <c:pt idx="3">
                  <c:v>16.32</c:v>
                </c:pt>
                <c:pt idx="4">
                  <c:v>12</c:v>
                </c:pt>
                <c:pt idx="5">
                  <c:v>10</c:v>
                </c:pt>
                <c:pt idx="6">
                  <c:v>9</c:v>
                </c:pt>
                <c:pt idx="7">
                  <c:v>9</c:v>
                </c:pt>
                <c:pt idx="8">
                  <c:v>9</c:v>
                </c:pt>
                <c:pt idx="9">
                  <c:v>10</c:v>
                </c:pt>
                <c:pt idx="10">
                  <c:v>10</c:v>
                </c:pt>
                <c:pt idx="11">
                  <c:v>9</c:v>
                </c:pt>
                <c:pt idx="12">
                  <c:v>12</c:v>
                </c:pt>
                <c:pt idx="13">
                  <c:v>10</c:v>
                </c:pt>
                <c:pt idx="14">
                  <c:v>8</c:v>
                </c:pt>
                <c:pt idx="15">
                  <c:v>13</c:v>
                </c:pt>
                <c:pt idx="16">
                  <c:v>18</c:v>
                </c:pt>
                <c:pt idx="17">
                  <c:v>11</c:v>
                </c:pt>
                <c:pt idx="18">
                  <c:v>13</c:v>
                </c:pt>
                <c:pt idx="19">
                  <c:v>13</c:v>
                </c:pt>
                <c:pt idx="20">
                  <c:v>14.000000000000002</c:v>
                </c:pt>
              </c:numCache>
            </c:numRef>
          </c:val>
          <c:smooth val="0"/>
          <c:extLst>
            <c:ext xmlns:c16="http://schemas.microsoft.com/office/drawing/2014/chart" uri="{C3380CC4-5D6E-409C-BE32-E72D297353CC}">
              <c16:uniqueId val="{00000013-1D2E-4F54-B795-9539BAFD78A5}"/>
            </c:ext>
          </c:extLst>
        </c:ser>
        <c:ser>
          <c:idx val="9"/>
          <c:order val="8"/>
          <c:tx>
            <c:strRef>
              <c:f>'6_ábra_chart'!$O$9</c:f>
              <c:strCache>
                <c:ptCount val="1"/>
                <c:pt idx="0">
                  <c:v>Doesn't know/doesn't answer</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'6_ábra_chart'!$E$11:$E$31</c:f>
              <c:strCache>
                <c:ptCount val="21"/>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strCache>
            </c:strRef>
          </c:cat>
          <c:val>
            <c:numRef>
              <c:f>'6_ábra_chart'!$O$11:$O$31</c:f>
              <c:numCache>
                <c:formatCode>#\ ##0.0</c:formatCode>
                <c:ptCount val="21"/>
                <c:pt idx="0">
                  <c:v>6.4141196728368488</c:v>
                </c:pt>
                <c:pt idx="1">
                  <c:v>3.8406999999999996</c:v>
                </c:pt>
                <c:pt idx="2">
                  <c:v>5</c:v>
                </c:pt>
                <c:pt idx="3">
                  <c:v>5.41</c:v>
                </c:pt>
                <c:pt idx="4">
                  <c:v>5</c:v>
                </c:pt>
                <c:pt idx="5">
                  <c:v>6</c:v>
                </c:pt>
                <c:pt idx="6">
                  <c:v>5</c:v>
                </c:pt>
                <c:pt idx="7">
                  <c:v>7.0000000000000009</c:v>
                </c:pt>
                <c:pt idx="8">
                  <c:v>7.0000000000000009</c:v>
                </c:pt>
                <c:pt idx="9">
                  <c:v>6</c:v>
                </c:pt>
                <c:pt idx="10">
                  <c:v>6</c:v>
                </c:pt>
                <c:pt idx="11">
                  <c:v>6</c:v>
                </c:pt>
                <c:pt idx="12">
                  <c:v>5</c:v>
                </c:pt>
                <c:pt idx="13">
                  <c:v>5</c:v>
                </c:pt>
                <c:pt idx="14">
                  <c:v>5</c:v>
                </c:pt>
                <c:pt idx="15">
                  <c:v>7.0000000000000009</c:v>
                </c:pt>
                <c:pt idx="16">
                  <c:v>4</c:v>
                </c:pt>
                <c:pt idx="17">
                  <c:v>4</c:v>
                </c:pt>
                <c:pt idx="18">
                  <c:v>4</c:v>
                </c:pt>
                <c:pt idx="19">
                  <c:v>6</c:v>
                </c:pt>
                <c:pt idx="20">
                  <c:v>4</c:v>
                </c:pt>
              </c:numCache>
            </c:numRef>
          </c:val>
          <c:smooth val="0"/>
          <c:extLst>
            <c:ext xmlns:c16="http://schemas.microsoft.com/office/drawing/2014/chart" uri="{C3380CC4-5D6E-409C-BE32-E72D297353CC}">
              <c16:uniqueId val="{00000014-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9"/>
          <c:tx>
            <c:v>fikt</c:v>
          </c:tx>
          <c:spPr>
            <a:ln w="28575" cap="rnd">
              <a:noFill/>
              <a:round/>
            </a:ln>
            <a:effectLst/>
          </c:spPr>
          <c:marker>
            <c:symbol val="none"/>
          </c:marker>
          <c:cat>
            <c:strRef>
              <c:f>'6_ábra_chart'!$G$10:$O$10</c:f>
              <c:strCache>
                <c:ptCount val="9"/>
                <c:pt idx="0">
                  <c:v>Emelkedő energiaárak**</c:v>
                </c:pt>
                <c:pt idx="1">
                  <c:v>Munkaerőhiány</c:v>
                </c:pt>
                <c:pt idx="2">
                  <c:v>Vevők hiánya</c:v>
                </c:pt>
                <c:pt idx="3">
                  <c:v>Beszállítói problémák</c:v>
                </c:pt>
                <c:pt idx="4">
                  <c:v>Finanszírozási problémák</c:v>
                </c:pt>
                <c:pt idx="5">
                  <c:v>Adminisztratív akadályok</c:v>
                </c:pt>
                <c:pt idx="6">
                  <c:v>Nincs akadálya</c:v>
                </c:pt>
                <c:pt idx="7">
                  <c:v>Egyéb*</c:v>
                </c:pt>
                <c:pt idx="8">
                  <c:v>Nem tudja/nem válaszol</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A24_ábra_chart!$G$12:$AO$12</c:f>
              <c:strCache>
                <c:ptCount val="3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2022 H2 (fc)</c:v>
                </c:pt>
              </c:strCache>
            </c:strRef>
          </c:cat>
          <c:val>
            <c:numRef>
              <c:f>A24_ábra_chart!$G$14:$AO$14</c:f>
              <c:numCache>
                <c:formatCode>0.00</c:formatCode>
                <c:ptCount val="3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17.018151767285328</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A24_ábra_chart!$G$12:$AO$12</c:f>
              <c:strCache>
                <c:ptCount val="3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2022 H2 (fc)</c:v>
                </c:pt>
              </c:strCache>
            </c:strRef>
          </c:cat>
          <c:val>
            <c:numRef>
              <c:f>A24_ábra_chart!$G$15:$AO$15</c:f>
              <c:numCache>
                <c:formatCode>0.00</c:formatCode>
                <c:ptCount val="3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19.830150334293702</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A24_ábra_chart!$G$12:$AO$12</c:f>
              <c:strCache>
                <c:ptCount val="3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2022 H2 (fc)</c:v>
                </c:pt>
              </c:strCache>
            </c:strRef>
          </c:cat>
          <c:val>
            <c:numRef>
              <c:f>A24_ábra_chart!$G$16:$AO$16</c:f>
              <c:numCache>
                <c:formatCode>0.00</c:formatCode>
                <c:ptCount val="3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42.968006817283879</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A24_ábra_chart!$G$12:$AO$12</c:f>
              <c:strCache>
                <c:ptCount val="3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2022 H2 (fc)</c:v>
                </c:pt>
              </c:strCache>
            </c:strRef>
          </c:cat>
          <c:val>
            <c:numRef>
              <c:f>A24_ábra_chart!$G$17:$AO$17</c:f>
              <c:numCache>
                <c:formatCode>0.00</c:formatCode>
                <c:ptCount val="3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22.189375558487715</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A24_ábra_chart!$G$12:$AO$12</c:f>
              <c:strCache>
                <c:ptCount val="3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2022 H2 (fc)</c:v>
                </c:pt>
              </c:strCache>
            </c:strRef>
          </c:cat>
          <c:val>
            <c:numRef>
              <c:f>A24_ábra_chart!$G$18:$AO$18</c:f>
              <c:numCache>
                <c:formatCode>0.00</c:formatCode>
                <c:ptCount val="3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strCache>
            </c:strRef>
          </c:cat>
          <c:val>
            <c:numRef>
              <c:f>A24_ábra_chart!$G$19:$AO$19</c:f>
              <c:numCache>
                <c:formatCode>0.00</c:formatCode>
                <c:ptCount val="3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40.826365351204586</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A25_ábra_chart!$I$9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A25_ábra_chart!$I$10:$I$67</c:f>
              <c:numCache>
                <c:formatCode>0</c:formatCode>
                <c:ptCount val="58"/>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numCache>
            </c:numRef>
          </c:val>
          <c:smooth val="0"/>
          <c:extLst>
            <c:ext xmlns:c16="http://schemas.microsoft.com/office/drawing/2014/chart" uri="{C3380CC4-5D6E-409C-BE32-E72D297353CC}">
              <c16:uniqueId val="{00000000-3842-4105-97EB-C5591135EA22}"/>
            </c:ext>
          </c:extLst>
        </c:ser>
        <c:ser>
          <c:idx val="1"/>
          <c:order val="1"/>
          <c:tx>
            <c:strRef>
              <c:f>A25_ábra_chart!$J$9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A25_ábra_chart!$J$10:$J$67</c:f>
              <c:numCache>
                <c:formatCode>0</c:formatCode>
                <c:ptCount val="58"/>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numCache>
            </c:numRef>
          </c:val>
          <c:smooth val="0"/>
          <c:extLst>
            <c:ext xmlns:c16="http://schemas.microsoft.com/office/drawing/2014/chart" uri="{C3380CC4-5D6E-409C-BE32-E72D297353CC}">
              <c16:uniqueId val="{00000001-3842-4105-97EB-C5591135EA22}"/>
            </c:ext>
          </c:extLst>
        </c:ser>
        <c:ser>
          <c:idx val="2"/>
          <c:order val="2"/>
          <c:tx>
            <c:strRef>
              <c:f>A25_ábra_chart!$K$9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A25_ábra_chart!$K$10:$K$67</c:f>
              <c:numCache>
                <c:formatCode>0</c:formatCode>
                <c:ptCount val="58"/>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A25_ábra_chart!$I$8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A25_ábra_chart!$I$10:$I$67</c:f>
              <c:numCache>
                <c:formatCode>0</c:formatCode>
                <c:ptCount val="58"/>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numCache>
            </c:numRef>
          </c:val>
          <c:smooth val="0"/>
          <c:extLst>
            <c:ext xmlns:c16="http://schemas.microsoft.com/office/drawing/2014/chart" uri="{C3380CC4-5D6E-409C-BE32-E72D297353CC}">
              <c16:uniqueId val="{00000000-265E-4224-ABA4-409E554C6E6C}"/>
            </c:ext>
          </c:extLst>
        </c:ser>
        <c:ser>
          <c:idx val="1"/>
          <c:order val="1"/>
          <c:tx>
            <c:strRef>
              <c:f>A25_ábra_chart!$J$8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A25_ábra_chart!$J$10:$J$67</c:f>
              <c:numCache>
                <c:formatCode>0</c:formatCode>
                <c:ptCount val="58"/>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numCache>
            </c:numRef>
          </c:val>
          <c:smooth val="0"/>
          <c:extLst>
            <c:ext xmlns:c16="http://schemas.microsoft.com/office/drawing/2014/chart" uri="{C3380CC4-5D6E-409C-BE32-E72D297353CC}">
              <c16:uniqueId val="{00000001-265E-4224-ABA4-409E554C6E6C}"/>
            </c:ext>
          </c:extLst>
        </c:ser>
        <c:ser>
          <c:idx val="2"/>
          <c:order val="2"/>
          <c:tx>
            <c:strRef>
              <c:f>A25_ábra_chart!$K$8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A25_ábra_chart!$K$10:$K$67</c:f>
              <c:numCache>
                <c:formatCode>0</c:formatCode>
                <c:ptCount val="58"/>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A26_ábra_chart!$I$9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A26_ábra_chart!$I$10:$I$67</c:f>
              <c:numCache>
                <c:formatCode>0</c:formatCode>
                <c:ptCount val="5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numCache>
            </c:numRef>
          </c:val>
          <c:smooth val="0"/>
          <c:extLst>
            <c:ext xmlns:c16="http://schemas.microsoft.com/office/drawing/2014/chart" uri="{C3380CC4-5D6E-409C-BE32-E72D297353CC}">
              <c16:uniqueId val="{00000000-948F-447E-B338-A9DAABF86817}"/>
            </c:ext>
          </c:extLst>
        </c:ser>
        <c:ser>
          <c:idx val="1"/>
          <c:order val="1"/>
          <c:tx>
            <c:strRef>
              <c:f>A26_ábra_chart!$J$9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A26_ábra_chart!$J$10:$J$67</c:f>
              <c:numCache>
                <c:formatCode>0</c:formatCode>
                <c:ptCount val="5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A26_ábra_chart!$I$8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A26_ábra_chart!$I$10:$I$67</c:f>
              <c:numCache>
                <c:formatCode>0</c:formatCode>
                <c:ptCount val="5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numCache>
            </c:numRef>
          </c:val>
          <c:smooth val="0"/>
          <c:extLst>
            <c:ext xmlns:c16="http://schemas.microsoft.com/office/drawing/2014/chart" uri="{C3380CC4-5D6E-409C-BE32-E72D297353CC}">
              <c16:uniqueId val="{00000000-21CB-4F04-B27B-D6332CDB003B}"/>
            </c:ext>
          </c:extLst>
        </c:ser>
        <c:ser>
          <c:idx val="1"/>
          <c:order val="1"/>
          <c:tx>
            <c:strRef>
              <c:f>A26_ábra_chart!$J$8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A26_ábra_chart!$J$10:$J$67</c:f>
              <c:numCache>
                <c:formatCode>0</c:formatCode>
                <c:ptCount val="5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A27_ábra_chart!$I$9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A27_ábra_chart!$I$10:$I$67</c:f>
              <c:numCache>
                <c:formatCode>0</c:formatCode>
                <c:ptCount val="5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numCache>
            </c:numRef>
          </c:val>
          <c:smooth val="0"/>
          <c:extLst>
            <c:ext xmlns:c16="http://schemas.microsoft.com/office/drawing/2014/chart" uri="{C3380CC4-5D6E-409C-BE32-E72D297353CC}">
              <c16:uniqueId val="{00000000-272A-4EA0-87DA-D80398F90C10}"/>
            </c:ext>
          </c:extLst>
        </c:ser>
        <c:ser>
          <c:idx val="1"/>
          <c:order val="1"/>
          <c:tx>
            <c:strRef>
              <c:f>A27_ábra_chart!$J$9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A27_ábra_chart!$J$10:$J$67</c:f>
              <c:numCache>
                <c:formatCode>0</c:formatCode>
                <c:ptCount val="5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numCache>
            </c:numRef>
          </c:val>
          <c:smooth val="0"/>
          <c:extLst>
            <c:ext xmlns:c16="http://schemas.microsoft.com/office/drawing/2014/chart" uri="{C3380CC4-5D6E-409C-BE32-E72D297353CC}">
              <c16:uniqueId val="{00000001-272A-4EA0-87DA-D80398F90C10}"/>
            </c:ext>
          </c:extLst>
        </c:ser>
        <c:ser>
          <c:idx val="2"/>
          <c:order val="2"/>
          <c:tx>
            <c:strRef>
              <c:f>A27_ábra_chart!$K$9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A27_ábra_chart!$K$10:$K$67</c:f>
              <c:numCache>
                <c:formatCode>0</c:formatCode>
                <c:ptCount val="5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A27_ábra_chart!$I$8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A27_ábra_chart!$I$10:$I$67</c:f>
              <c:numCache>
                <c:formatCode>0</c:formatCode>
                <c:ptCount val="5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numCache>
            </c:numRef>
          </c:val>
          <c:smooth val="0"/>
          <c:extLst>
            <c:ext xmlns:c16="http://schemas.microsoft.com/office/drawing/2014/chart" uri="{C3380CC4-5D6E-409C-BE32-E72D297353CC}">
              <c16:uniqueId val="{00000000-92B7-43A7-BDE3-7071E85F2E2D}"/>
            </c:ext>
          </c:extLst>
        </c:ser>
        <c:ser>
          <c:idx val="1"/>
          <c:order val="1"/>
          <c:tx>
            <c:strRef>
              <c:f>A27_ábra_chart!$J$8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A27_ábra_chart!$J$10:$J$67</c:f>
              <c:numCache>
                <c:formatCode>0</c:formatCode>
                <c:ptCount val="5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numCache>
            </c:numRef>
          </c:val>
          <c:smooth val="0"/>
          <c:extLst>
            <c:ext xmlns:c16="http://schemas.microsoft.com/office/drawing/2014/chart" uri="{C3380CC4-5D6E-409C-BE32-E72D297353CC}">
              <c16:uniqueId val="{00000001-92B7-43A7-BDE3-7071E85F2E2D}"/>
            </c:ext>
          </c:extLst>
        </c:ser>
        <c:ser>
          <c:idx val="2"/>
          <c:order val="2"/>
          <c:tx>
            <c:strRef>
              <c:f>A27_ábra_chart!$K$8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A27_ábra_chart!$F$10:$F$67</c:f>
              <c:numCache>
                <c:formatCode>General</c:formatCode>
                <c:ptCount val="58"/>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A27_ábra_chart!$K$10:$K$67</c:f>
              <c:numCache>
                <c:formatCode>0</c:formatCode>
                <c:ptCount val="5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A28_ábra_chart!$H$10:$H$39</c:f>
              <c:numCache>
                <c:formatCode>0</c:formatCode>
                <c:ptCount val="3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numCache>
            </c:numRef>
          </c:val>
          <c:extLst>
            <c:ext xmlns:c16="http://schemas.microsoft.com/office/drawing/2014/chart" uri="{C3380CC4-5D6E-409C-BE32-E72D297353CC}">
              <c16:uniqueId val="{00000000-9310-4A6D-BDE5-5C96430AB09F}"/>
            </c:ext>
          </c:extLst>
        </c:ser>
        <c:ser>
          <c:idx val="1"/>
          <c:order val="1"/>
          <c:tx>
            <c:strRef>
              <c:f>A28_ábra_chart!$I$9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A28_ábra_chart!$I$10:$I$39</c:f>
              <c:numCache>
                <c:formatCode>0</c:formatCode>
                <c:ptCount val="3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numCache>
            </c:numRef>
          </c:val>
          <c:extLst>
            <c:ext xmlns:c16="http://schemas.microsoft.com/office/drawing/2014/chart" uri="{C3380CC4-5D6E-409C-BE32-E72D297353CC}">
              <c16:uniqueId val="{00000001-9310-4A6D-BDE5-5C96430AB09F}"/>
            </c:ext>
          </c:extLst>
        </c:ser>
        <c:ser>
          <c:idx val="2"/>
          <c:order val="2"/>
          <c:tx>
            <c:strRef>
              <c:f>A28_ábra_chart!$J$9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A28_ábra_chart!$J$10:$J$39</c:f>
              <c:numCache>
                <c:formatCode>0</c:formatCode>
                <c:ptCount val="3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numCache>
            </c:numRef>
          </c:val>
          <c:extLst>
            <c:ext xmlns:c16="http://schemas.microsoft.com/office/drawing/2014/chart" uri="{C3380CC4-5D6E-409C-BE32-E72D297353CC}">
              <c16:uniqueId val="{00000002-9310-4A6D-BDE5-5C96430AB09F}"/>
            </c:ext>
          </c:extLst>
        </c:ser>
        <c:ser>
          <c:idx val="3"/>
          <c:order val="3"/>
          <c:tx>
            <c:strRef>
              <c:f>A28_ábra_chart!$K$9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A28_ábra_chart!$K$10:$K$39</c:f>
              <c:numCache>
                <c:formatCode>0</c:formatCode>
                <c:ptCount val="3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numCache>
            </c:numRef>
          </c:val>
          <c:extLst>
            <c:ext xmlns:c16="http://schemas.microsoft.com/office/drawing/2014/chart" uri="{C3380CC4-5D6E-409C-BE32-E72D297353CC}">
              <c16:uniqueId val="{00000003-9310-4A6D-BDE5-5C96430AB09F}"/>
            </c:ext>
          </c:extLst>
        </c:ser>
        <c:ser>
          <c:idx val="4"/>
          <c:order val="4"/>
          <c:tx>
            <c:strRef>
              <c:f>A28_ábra_chart!$L$9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A28_ábra_chart!$L$10:$L$39</c:f>
              <c:numCache>
                <c:formatCode>0</c:formatCode>
                <c:ptCount val="3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A28_ábra_chart!$H$10:$H$39</c:f>
              <c:numCache>
                <c:formatCode>0</c:formatCode>
                <c:ptCount val="3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numCache>
            </c:numRef>
          </c:val>
          <c:extLst>
            <c:ext xmlns:c16="http://schemas.microsoft.com/office/drawing/2014/chart" uri="{C3380CC4-5D6E-409C-BE32-E72D297353CC}">
              <c16:uniqueId val="{00000000-EAC3-407B-ADE8-1C5F747C65F7}"/>
            </c:ext>
          </c:extLst>
        </c:ser>
        <c:ser>
          <c:idx val="1"/>
          <c:order val="1"/>
          <c:tx>
            <c:strRef>
              <c:f>A28_ábra_chart!$I$8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A28_ábra_chart!$I$10:$I$39</c:f>
              <c:numCache>
                <c:formatCode>0</c:formatCode>
                <c:ptCount val="3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numCache>
            </c:numRef>
          </c:val>
          <c:extLst>
            <c:ext xmlns:c16="http://schemas.microsoft.com/office/drawing/2014/chart" uri="{C3380CC4-5D6E-409C-BE32-E72D297353CC}">
              <c16:uniqueId val="{00000001-EAC3-407B-ADE8-1C5F747C65F7}"/>
            </c:ext>
          </c:extLst>
        </c:ser>
        <c:ser>
          <c:idx val="2"/>
          <c:order val="2"/>
          <c:tx>
            <c:strRef>
              <c:f>A28_ábra_chart!$J$8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A28_ábra_chart!$J$10:$J$39</c:f>
              <c:numCache>
                <c:formatCode>0</c:formatCode>
                <c:ptCount val="3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numCache>
            </c:numRef>
          </c:val>
          <c:extLst>
            <c:ext xmlns:c16="http://schemas.microsoft.com/office/drawing/2014/chart" uri="{C3380CC4-5D6E-409C-BE32-E72D297353CC}">
              <c16:uniqueId val="{00000002-EAC3-407B-ADE8-1C5F747C65F7}"/>
            </c:ext>
          </c:extLst>
        </c:ser>
        <c:ser>
          <c:idx val="3"/>
          <c:order val="3"/>
          <c:tx>
            <c:strRef>
              <c:f>A28_ábra_chart!$K$8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A28_ábra_chart!$K$10:$K$39</c:f>
              <c:numCache>
                <c:formatCode>0</c:formatCode>
                <c:ptCount val="3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numCache>
            </c:numRef>
          </c:val>
          <c:extLst>
            <c:ext xmlns:c16="http://schemas.microsoft.com/office/drawing/2014/chart" uri="{C3380CC4-5D6E-409C-BE32-E72D297353CC}">
              <c16:uniqueId val="{00000003-EAC3-407B-ADE8-1C5F747C65F7}"/>
            </c:ext>
          </c:extLst>
        </c:ser>
        <c:ser>
          <c:idx val="4"/>
          <c:order val="4"/>
          <c:tx>
            <c:strRef>
              <c:f>A28_ábra_chart!$L$8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A28_ábra_chart!$L$10:$L$39</c:f>
              <c:numCache>
                <c:formatCode>0</c:formatCode>
                <c:ptCount val="3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'7_ábra_chart'!$G$14</c:f>
              <c:strCache>
                <c:ptCount val="1"/>
                <c:pt idx="0">
                  <c:v>Átadott irodaterület</c:v>
                </c:pt>
              </c:strCache>
            </c:strRef>
          </c:tx>
          <c:spPr>
            <a:solidFill>
              <a:srgbClr val="002060"/>
            </a:solidFill>
            <a:ln>
              <a:solidFill>
                <a:schemeClr val="tx1"/>
              </a:solidFill>
            </a:ln>
            <a:effectLst/>
          </c:spPr>
          <c:invertIfNegative val="0"/>
          <c:cat>
            <c:strRef>
              <c:f>'7_ábra_chart'!$H$13:$AA$13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1. fé.</c:v>
                </c:pt>
                <c:pt idx="16">
                  <c:v>2022 2. fé. (e.)</c:v>
                </c:pt>
                <c:pt idx="17">
                  <c:v>2023 (e.)</c:v>
                </c:pt>
                <c:pt idx="18">
                  <c:v>2024 (e.)</c:v>
                </c:pt>
                <c:pt idx="19">
                  <c:v>2024- (e.)</c:v>
                </c:pt>
              </c:strCache>
            </c:strRef>
          </c:cat>
          <c:val>
            <c:numRef>
              <c:f>'7_ábra_chart'!$H$14:$AA$14</c:f>
              <c:numCache>
                <c:formatCode>#,##0</c:formatCode>
                <c:ptCount val="20"/>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109.102</c:v>
                </c:pt>
              </c:numCache>
            </c:numRef>
          </c:val>
          <c:extLst>
            <c:ext xmlns:c16="http://schemas.microsoft.com/office/drawing/2014/chart" uri="{C3380CC4-5D6E-409C-BE32-E72D297353CC}">
              <c16:uniqueId val="{00000001-5E47-4D30-B068-084D3A958D9A}"/>
            </c:ext>
          </c:extLst>
        </c:ser>
        <c:ser>
          <c:idx val="3"/>
          <c:order val="1"/>
          <c:tx>
            <c:strRef>
              <c:f>'7_ábra_chart'!$G$17</c:f>
              <c:strCache>
                <c:ptCount val="1"/>
                <c:pt idx="0">
                  <c:v>Nettó piaci felszívás</c:v>
                </c:pt>
              </c:strCache>
            </c:strRef>
          </c:tx>
          <c:spPr>
            <a:solidFill>
              <a:schemeClr val="accent4"/>
            </a:solidFill>
            <a:ln>
              <a:solidFill>
                <a:schemeClr val="tx1"/>
              </a:solidFill>
            </a:ln>
            <a:effectLst/>
          </c:spPr>
          <c:invertIfNegative val="0"/>
          <c:cat>
            <c:strRef>
              <c:f>'7_ábra_chart'!$H$13:$AA$13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1. fé.</c:v>
                </c:pt>
                <c:pt idx="16">
                  <c:v>2022 2. fé. (e.)</c:v>
                </c:pt>
                <c:pt idx="17">
                  <c:v>2023 (e.)</c:v>
                </c:pt>
                <c:pt idx="18">
                  <c:v>2024 (e.)</c:v>
                </c:pt>
                <c:pt idx="19">
                  <c:v>2024- (e.)</c:v>
                </c:pt>
              </c:strCache>
            </c:strRef>
          </c:cat>
          <c:val>
            <c:numRef>
              <c:f>'7_ábra_chart'!$H$17:$AA$17</c:f>
              <c:numCache>
                <c:formatCode>0</c:formatCode>
                <c:ptCount val="20"/>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77.819999999999993</c:v>
                </c:pt>
              </c:numCache>
            </c:numRef>
          </c:val>
          <c:extLst>
            <c:ext xmlns:c16="http://schemas.microsoft.com/office/drawing/2014/chart" uri="{C3380CC4-5D6E-409C-BE32-E72D297353CC}">
              <c16:uniqueId val="{00000001-F177-4435-AB91-1D163790C8CF}"/>
            </c:ext>
          </c:extLst>
        </c:ser>
        <c:ser>
          <c:idx val="1"/>
          <c:order val="2"/>
          <c:tx>
            <c:strRef>
              <c:f>'7_ábra_chart'!$G$15</c:f>
              <c:strCache>
                <c:ptCount val="1"/>
                <c:pt idx="0">
                  <c:v>Épülő irodaterület</c:v>
                </c:pt>
              </c:strCache>
            </c:strRef>
          </c:tx>
          <c:spPr>
            <a:solidFill>
              <a:srgbClr val="DA0000"/>
            </a:solidFill>
            <a:ln w="12700">
              <a:solidFill>
                <a:schemeClr val="tx1"/>
              </a:solidFill>
            </a:ln>
            <a:effectLst/>
          </c:spPr>
          <c:invertIfNegative val="0"/>
          <c:cat>
            <c:strRef>
              <c:f>'7_ábra_chart'!$H$13:$AA$13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1. fé.</c:v>
                </c:pt>
                <c:pt idx="16">
                  <c:v>2022 2. fé. (e.)</c:v>
                </c:pt>
                <c:pt idx="17">
                  <c:v>2023 (e.)</c:v>
                </c:pt>
                <c:pt idx="18">
                  <c:v>2024 (e.)</c:v>
                </c:pt>
                <c:pt idx="19">
                  <c:v>2024- (e.)</c:v>
                </c:pt>
              </c:strCache>
            </c:strRef>
          </c:cat>
          <c:val>
            <c:numRef>
              <c:f>'7_ábra_chart'!$H$15:$AA$15</c:f>
              <c:numCache>
                <c:formatCode>General</c:formatCode>
                <c:ptCount val="20"/>
                <c:pt idx="16" formatCode="#,##0">
                  <c:v>244.32599999999999</c:v>
                </c:pt>
                <c:pt idx="17" formatCode="#,##0">
                  <c:v>140.49600000000001</c:v>
                </c:pt>
                <c:pt idx="18" formatCode="#,##0">
                  <c:v>51.25</c:v>
                </c:pt>
              </c:numCache>
            </c:numRef>
          </c:val>
          <c:extLst>
            <c:ext xmlns:c16="http://schemas.microsoft.com/office/drawing/2014/chart" uri="{C3380CC4-5D6E-409C-BE32-E72D297353CC}">
              <c16:uniqueId val="{00000002-5E47-4D30-B068-084D3A958D9A}"/>
            </c:ext>
          </c:extLst>
        </c:ser>
        <c:ser>
          <c:idx val="2"/>
          <c:order val="3"/>
          <c:tx>
            <c:strRef>
              <c:f>'7_ábra_chart'!$G$16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'7_ábra_chart'!$H$13:$AA$13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1. fé.</c:v>
                </c:pt>
                <c:pt idx="16">
                  <c:v>2022 2. fé. (e.)</c:v>
                </c:pt>
                <c:pt idx="17">
                  <c:v>2023 (e.)</c:v>
                </c:pt>
                <c:pt idx="18">
                  <c:v>2024 (e.)</c:v>
                </c:pt>
                <c:pt idx="19">
                  <c:v>2024- (e.)</c:v>
                </c:pt>
              </c:strCache>
            </c:strRef>
          </c:cat>
          <c:val>
            <c:numRef>
              <c:f>'7_ábra_chart'!$H$16:$AA$16</c:f>
              <c:numCache>
                <c:formatCode>General</c:formatCode>
                <c:ptCount val="20"/>
                <c:pt idx="19" formatCode="#,##0">
                  <c:v>402.13800000000003</c:v>
                </c:pt>
              </c:numCache>
            </c:numRef>
          </c:val>
          <c:extLst>
            <c:ext xmlns:c16="http://schemas.microsoft.com/office/drawing/2014/chart" uri="{C3380CC4-5D6E-409C-BE32-E72D297353CC}">
              <c16:uniqueId val="{00000000-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'7_ábra_chart'!$G$18</c:f>
              <c:strCache>
                <c:ptCount val="1"/>
                <c:pt idx="0">
                  <c:v>Kihasználatlansági ráta (jobb tengely)</c:v>
                </c:pt>
              </c:strCache>
            </c:strRef>
          </c:tx>
          <c:spPr>
            <a:ln w="31750" cap="rnd">
              <a:solidFill>
                <a:srgbClr val="367983"/>
              </a:solidFill>
              <a:round/>
            </a:ln>
            <a:effectLst/>
          </c:spPr>
          <c:marker>
            <c:symbol val="none"/>
          </c:marker>
          <c:cat>
            <c:strRef>
              <c:f>'7_ábra_chart'!$H$13:$AA$13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1. fé.</c:v>
                </c:pt>
                <c:pt idx="16">
                  <c:v>2022 2. fé. (e.)</c:v>
                </c:pt>
                <c:pt idx="17">
                  <c:v>2023 (e.)</c:v>
                </c:pt>
                <c:pt idx="18">
                  <c:v>2024 (e.)</c:v>
                </c:pt>
                <c:pt idx="19">
                  <c:v>2024- (e.)</c:v>
                </c:pt>
              </c:strCache>
            </c:strRef>
          </c:cat>
          <c:val>
            <c:numRef>
              <c:f>'7_ábra_chart'!$H$18:$AA$18</c:f>
              <c:numCache>
                <c:formatCode>General</c:formatCode>
                <c:ptCount val="20"/>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9.9</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455155555555555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'7_ábra_chart'!$F$14</c:f>
              <c:strCache>
                <c:ptCount val="1"/>
                <c:pt idx="0">
                  <c:v>New office completions</c:v>
                </c:pt>
              </c:strCache>
            </c:strRef>
          </c:tx>
          <c:spPr>
            <a:solidFill>
              <a:srgbClr val="002060"/>
            </a:solidFill>
            <a:ln>
              <a:solidFill>
                <a:schemeClr val="tx1"/>
              </a:solidFill>
            </a:ln>
            <a:effectLst/>
          </c:spPr>
          <c:invertIfNegative val="0"/>
          <c:cat>
            <c:strRef>
              <c:f>'7_ábra_chart'!$H$12:$AA$12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 H2 (fc)</c:v>
                </c:pt>
                <c:pt idx="17">
                  <c:v>2023 (fc)</c:v>
                </c:pt>
                <c:pt idx="18">
                  <c:v>2024 (fc)</c:v>
                </c:pt>
                <c:pt idx="19">
                  <c:v>2024- (fc)</c:v>
                </c:pt>
              </c:strCache>
            </c:strRef>
          </c:cat>
          <c:val>
            <c:numRef>
              <c:f>'7_ábra_chart'!$H$14:$AA$14</c:f>
              <c:numCache>
                <c:formatCode>#,##0</c:formatCode>
                <c:ptCount val="20"/>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109.102</c:v>
                </c:pt>
              </c:numCache>
            </c:numRef>
          </c:val>
          <c:extLst>
            <c:ext xmlns:c16="http://schemas.microsoft.com/office/drawing/2014/chart" uri="{C3380CC4-5D6E-409C-BE32-E72D297353CC}">
              <c16:uniqueId val="{00000000-44BC-406E-85F0-F4C5A018FF13}"/>
            </c:ext>
          </c:extLst>
        </c:ser>
        <c:ser>
          <c:idx val="3"/>
          <c:order val="1"/>
          <c:tx>
            <c:strRef>
              <c:f>'7_ábra_chart'!$F$17</c:f>
              <c:strCache>
                <c:ptCount val="1"/>
                <c:pt idx="0">
                  <c:v>Net absorption</c:v>
                </c:pt>
              </c:strCache>
            </c:strRef>
          </c:tx>
          <c:spPr>
            <a:solidFill>
              <a:schemeClr val="accent4"/>
            </a:solidFill>
            <a:ln>
              <a:solidFill>
                <a:schemeClr val="tx1"/>
              </a:solidFill>
            </a:ln>
            <a:effectLst/>
          </c:spPr>
          <c:invertIfNegative val="0"/>
          <c:cat>
            <c:strRef>
              <c:f>'7_ábra_chart'!$H$12:$AA$12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 H2 (fc)</c:v>
                </c:pt>
                <c:pt idx="17">
                  <c:v>2023 (fc)</c:v>
                </c:pt>
                <c:pt idx="18">
                  <c:v>2024 (fc)</c:v>
                </c:pt>
                <c:pt idx="19">
                  <c:v>2024- (fc)</c:v>
                </c:pt>
              </c:strCache>
            </c:strRef>
          </c:cat>
          <c:val>
            <c:numRef>
              <c:f>'7_ábra_chart'!$H$17:$AA$17</c:f>
              <c:numCache>
                <c:formatCode>0</c:formatCode>
                <c:ptCount val="20"/>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77.819999999999993</c:v>
                </c:pt>
              </c:numCache>
            </c:numRef>
          </c:val>
          <c:extLst>
            <c:ext xmlns:c16="http://schemas.microsoft.com/office/drawing/2014/chart" uri="{C3380CC4-5D6E-409C-BE32-E72D297353CC}">
              <c16:uniqueId val="{00000001-44BC-406E-85F0-F4C5A018FF13}"/>
            </c:ext>
          </c:extLst>
        </c:ser>
        <c:ser>
          <c:idx val="1"/>
          <c:order val="2"/>
          <c:tx>
            <c:strRef>
              <c:f>'7_ábra_chart'!$F$15</c:f>
              <c:strCache>
                <c:ptCount val="1"/>
                <c:pt idx="0">
                  <c:v>Office space under construction</c:v>
                </c:pt>
              </c:strCache>
            </c:strRef>
          </c:tx>
          <c:spPr>
            <a:solidFill>
              <a:srgbClr val="DA0000"/>
            </a:solidFill>
            <a:ln w="12700">
              <a:solidFill>
                <a:schemeClr val="tx1"/>
              </a:solidFill>
            </a:ln>
            <a:effectLst/>
          </c:spPr>
          <c:invertIfNegative val="0"/>
          <c:cat>
            <c:strRef>
              <c:f>'7_ábra_chart'!$H$12:$AA$12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 H2 (fc)</c:v>
                </c:pt>
                <c:pt idx="17">
                  <c:v>2023 (fc)</c:v>
                </c:pt>
                <c:pt idx="18">
                  <c:v>2024 (fc)</c:v>
                </c:pt>
                <c:pt idx="19">
                  <c:v>2024- (fc)</c:v>
                </c:pt>
              </c:strCache>
            </c:strRef>
          </c:cat>
          <c:val>
            <c:numRef>
              <c:f>'7_ábra_chart'!$H$15:$AA$15</c:f>
              <c:numCache>
                <c:formatCode>General</c:formatCode>
                <c:ptCount val="20"/>
                <c:pt idx="16" formatCode="#,##0">
                  <c:v>244.32599999999999</c:v>
                </c:pt>
                <c:pt idx="17" formatCode="#,##0">
                  <c:v>140.49600000000001</c:v>
                </c:pt>
                <c:pt idx="18" formatCode="#,##0">
                  <c:v>51.25</c:v>
                </c:pt>
              </c:numCache>
            </c:numRef>
          </c:val>
          <c:extLst>
            <c:ext xmlns:c16="http://schemas.microsoft.com/office/drawing/2014/chart" uri="{C3380CC4-5D6E-409C-BE32-E72D297353CC}">
              <c16:uniqueId val="{00000002-44BC-406E-85F0-F4C5A018FF13}"/>
            </c:ext>
          </c:extLst>
        </c:ser>
        <c:ser>
          <c:idx val="2"/>
          <c:order val="3"/>
          <c:tx>
            <c:strRef>
              <c:f>'7_ábra_chart'!$F$16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'7_ábra_chart'!$H$12:$AA$12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 H2 (fc)</c:v>
                </c:pt>
                <c:pt idx="17">
                  <c:v>2023 (fc)</c:v>
                </c:pt>
                <c:pt idx="18">
                  <c:v>2024 (fc)</c:v>
                </c:pt>
                <c:pt idx="19">
                  <c:v>2024- (fc)</c:v>
                </c:pt>
              </c:strCache>
            </c:strRef>
          </c:cat>
          <c:val>
            <c:numRef>
              <c:f>'7_ábra_chart'!$H$16:$AA$16</c:f>
              <c:numCache>
                <c:formatCode>General</c:formatCode>
                <c:ptCount val="20"/>
                <c:pt idx="19" formatCode="#,##0">
                  <c:v>402.13800000000003</c:v>
                </c:pt>
              </c:numCache>
            </c:numRef>
          </c:val>
          <c:extLst>
            <c:ext xmlns:c16="http://schemas.microsoft.com/office/drawing/2014/chart" uri="{C3380CC4-5D6E-409C-BE32-E72D297353CC}">
              <c16:uniqueId val="{00000003-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'7_ábra_chart'!$F$18</c:f>
              <c:strCache>
                <c:ptCount val="1"/>
                <c:pt idx="0">
                  <c:v>Vacancy rate (right-hand scale)</c:v>
                </c:pt>
              </c:strCache>
            </c:strRef>
          </c:tx>
          <c:spPr>
            <a:ln w="31750" cap="rnd">
              <a:solidFill>
                <a:srgbClr val="367983"/>
              </a:solidFill>
              <a:round/>
            </a:ln>
            <a:effectLst/>
          </c:spPr>
          <c:marker>
            <c:symbol val="none"/>
          </c:marker>
          <c:cat>
            <c:strRef>
              <c:f>'7_ábra_chart'!$H$12:$AA$12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 H2 (fc)</c:v>
                </c:pt>
                <c:pt idx="17">
                  <c:v>2023 (fc)</c:v>
                </c:pt>
                <c:pt idx="18">
                  <c:v>2024 (fc)</c:v>
                </c:pt>
                <c:pt idx="19">
                  <c:v>2024- (fc)</c:v>
                </c:pt>
              </c:strCache>
            </c:strRef>
          </c:cat>
          <c:val>
            <c:numRef>
              <c:f>'7_ábra_chart'!$H$18:$AA$18</c:f>
              <c:numCache>
                <c:formatCode>General</c:formatCode>
                <c:ptCount val="20"/>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9.9</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490433333333333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'8_ábra_chart'!$H$9</c:f>
              <c:strCache>
                <c:ptCount val="1"/>
                <c:pt idx="0">
                  <c:v>Új bérbeadás</c:v>
                </c:pt>
              </c:strCache>
            </c:strRef>
          </c:tx>
          <c:spPr>
            <a:solidFill>
              <a:srgbClr val="DA0000"/>
            </a:solidFill>
            <a:ln>
              <a:solidFill>
                <a:schemeClr val="tx1"/>
              </a:solidFill>
            </a:ln>
            <a:effectLst/>
          </c:spPr>
          <c:invertIfNegative val="0"/>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'8_ábra_chart'!$H$10:$H$31</c:f>
              <c:numCache>
                <c:formatCode>0.0</c:formatCode>
                <c:ptCount val="22"/>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numCache>
            </c:numRef>
          </c:val>
          <c:extLst>
            <c:ext xmlns:c16="http://schemas.microsoft.com/office/drawing/2014/chart" uri="{C3380CC4-5D6E-409C-BE32-E72D297353CC}">
              <c16:uniqueId val="{00000000-9C20-4CCD-881A-192C0F321878}"/>
            </c:ext>
          </c:extLst>
        </c:ser>
        <c:ser>
          <c:idx val="1"/>
          <c:order val="1"/>
          <c:tx>
            <c:strRef>
              <c:f>'8_ábra_chart'!$I$9</c:f>
              <c:strCache>
                <c:ptCount val="1"/>
                <c:pt idx="0">
                  <c:v>Előbérlet</c:v>
                </c:pt>
              </c:strCache>
            </c:strRef>
          </c:tx>
          <c:spPr>
            <a:solidFill>
              <a:srgbClr val="232157"/>
            </a:solidFill>
            <a:ln w="9525">
              <a:solidFill>
                <a:schemeClr val="tx1"/>
              </a:solidFill>
            </a:ln>
            <a:effectLst/>
          </c:spPr>
          <c:invertIfNegative val="0"/>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'8_ábra_chart'!$I$10:$I$31</c:f>
              <c:numCache>
                <c:formatCode>0.0</c:formatCode>
                <c:ptCount val="22"/>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numCache>
            </c:numRef>
          </c:val>
          <c:extLst>
            <c:ext xmlns:c16="http://schemas.microsoft.com/office/drawing/2014/chart" uri="{C3380CC4-5D6E-409C-BE32-E72D297353CC}">
              <c16:uniqueId val="{00000001-9C20-4CCD-881A-192C0F321878}"/>
            </c:ext>
          </c:extLst>
        </c:ser>
        <c:ser>
          <c:idx val="2"/>
          <c:order val="2"/>
          <c:tx>
            <c:strRef>
              <c:f>'8_ábra_chart'!$J$9</c:f>
              <c:strCache>
                <c:ptCount val="1"/>
                <c:pt idx="0">
                  <c:v>Bővülés</c:v>
                </c:pt>
              </c:strCache>
            </c:strRef>
          </c:tx>
          <c:spPr>
            <a:solidFill>
              <a:srgbClr val="78A3D5"/>
            </a:solidFill>
            <a:ln w="9525">
              <a:solidFill>
                <a:schemeClr val="tx1"/>
              </a:solidFill>
            </a:ln>
            <a:effectLst/>
          </c:spPr>
          <c:invertIfNegative val="0"/>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'8_ábra_chart'!$J$10:$J$31</c:f>
              <c:numCache>
                <c:formatCode>0.0</c:formatCode>
                <c:ptCount val="22"/>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numCache>
            </c:numRef>
          </c:val>
          <c:extLst>
            <c:ext xmlns:c16="http://schemas.microsoft.com/office/drawing/2014/chart" uri="{C3380CC4-5D6E-409C-BE32-E72D297353CC}">
              <c16:uniqueId val="{00000002-9C20-4CCD-881A-192C0F321878}"/>
            </c:ext>
          </c:extLst>
        </c:ser>
        <c:ser>
          <c:idx val="4"/>
          <c:order val="3"/>
          <c:tx>
            <c:strRef>
              <c:f>'8_ábra_chart'!$K$9</c:f>
              <c:strCache>
                <c:ptCount val="1"/>
                <c:pt idx="0">
                  <c:v>Saját használatbavétel</c:v>
                </c:pt>
              </c:strCache>
            </c:strRef>
          </c:tx>
          <c:spPr>
            <a:solidFill>
              <a:srgbClr val="669933"/>
            </a:solidFill>
            <a:ln w="9525">
              <a:solidFill>
                <a:schemeClr val="tx1"/>
              </a:solidFill>
            </a:ln>
            <a:effectLst/>
          </c:spPr>
          <c:invertIfNegative val="0"/>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'8_ábra_chart'!$K$10:$K$31</c:f>
              <c:numCache>
                <c:formatCode>0.0</c:formatCode>
                <c:ptCount val="22"/>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numCache>
            </c:numRef>
          </c:val>
          <c:extLst>
            <c:ext xmlns:c16="http://schemas.microsoft.com/office/drawing/2014/chart" uri="{C3380CC4-5D6E-409C-BE32-E72D297353CC}">
              <c16:uniqueId val="{00000003-9C20-4CCD-881A-192C0F321878}"/>
            </c:ext>
          </c:extLst>
        </c:ser>
        <c:ser>
          <c:idx val="5"/>
          <c:order val="4"/>
          <c:tx>
            <c:strRef>
              <c:f>'8_ábra_chart'!$L$9</c:f>
              <c:strCache>
                <c:ptCount val="1"/>
                <c:pt idx="0">
                  <c:v>Bérlet megújítás</c:v>
                </c:pt>
              </c:strCache>
            </c:strRef>
          </c:tx>
          <c:spPr>
            <a:solidFill>
              <a:srgbClr val="FFCC00"/>
            </a:solidFill>
            <a:ln w="9525">
              <a:solidFill>
                <a:sysClr val="windowText" lastClr="000000">
                  <a:lumMod val="100000"/>
                </a:sysClr>
              </a:solidFill>
            </a:ln>
            <a:effectLst/>
          </c:spPr>
          <c:invertIfNegative val="0"/>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'8_ábra_chart'!$L$10:$L$31</c:f>
              <c:numCache>
                <c:formatCode>0.0</c:formatCode>
                <c:ptCount val="22"/>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'8_ábra_chart'!$M$9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'8_ábra_chart'!$F$10:$G$31</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2017</c:v>
                  </c:pt>
                  <c:pt idx="4">
                    <c:v>2018</c:v>
                  </c:pt>
                  <c:pt idx="8">
                    <c:v>2019</c:v>
                  </c:pt>
                  <c:pt idx="12">
                    <c:v>2020</c:v>
                  </c:pt>
                  <c:pt idx="16">
                    <c:v>2021</c:v>
                  </c:pt>
                  <c:pt idx="20">
                    <c:v>2022</c:v>
                  </c:pt>
                </c:lvl>
              </c:multiLvlStrCache>
            </c:multiLvlStrRef>
          </c:cat>
          <c:val>
            <c:numRef>
              <c:f>'8_ábra_chart'!$M$10:$M$31</c:f>
              <c:numCache>
                <c:formatCode>0.0</c:formatCode>
                <c:ptCount val="22"/>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9.9632900617152523E-3"/>
          <c:y val="0.85261513234581077"/>
          <c:w val="0.96684108320919337"/>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'8_ábra_chart'!$H$8</c:f>
              <c:strCache>
                <c:ptCount val="1"/>
                <c:pt idx="0">
                  <c:v>New lease</c:v>
                </c:pt>
              </c:strCache>
            </c:strRef>
          </c:tx>
          <c:spPr>
            <a:solidFill>
              <a:srgbClr val="DA0000"/>
            </a:solidFill>
            <a:ln>
              <a:solidFill>
                <a:schemeClr val="tx1"/>
              </a:solidFill>
            </a:ln>
            <a:effectLst/>
          </c:spPr>
          <c:invertIfNegative val="0"/>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'8_ábra_chart'!$H$10:$H$31</c:f>
              <c:numCache>
                <c:formatCode>0.0</c:formatCode>
                <c:ptCount val="22"/>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numCache>
            </c:numRef>
          </c:val>
          <c:extLst>
            <c:ext xmlns:c16="http://schemas.microsoft.com/office/drawing/2014/chart" uri="{C3380CC4-5D6E-409C-BE32-E72D297353CC}">
              <c16:uniqueId val="{00000000-A251-44CE-8BD7-8B701D6DF2D2}"/>
            </c:ext>
          </c:extLst>
        </c:ser>
        <c:ser>
          <c:idx val="1"/>
          <c:order val="1"/>
          <c:tx>
            <c:strRef>
              <c:f>'8_ábra_chart'!$I$8</c:f>
              <c:strCache>
                <c:ptCount val="1"/>
                <c:pt idx="0">
                  <c:v>Pre-lease</c:v>
                </c:pt>
              </c:strCache>
            </c:strRef>
          </c:tx>
          <c:spPr>
            <a:solidFill>
              <a:srgbClr val="232157"/>
            </a:solidFill>
            <a:ln w="9525">
              <a:solidFill>
                <a:schemeClr val="tx1"/>
              </a:solidFill>
            </a:ln>
            <a:effectLst/>
          </c:spPr>
          <c:invertIfNegative val="0"/>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'8_ábra_chart'!$I$10:$I$31</c:f>
              <c:numCache>
                <c:formatCode>0.0</c:formatCode>
                <c:ptCount val="22"/>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numCache>
            </c:numRef>
          </c:val>
          <c:extLst>
            <c:ext xmlns:c16="http://schemas.microsoft.com/office/drawing/2014/chart" uri="{C3380CC4-5D6E-409C-BE32-E72D297353CC}">
              <c16:uniqueId val="{00000001-A251-44CE-8BD7-8B701D6DF2D2}"/>
            </c:ext>
          </c:extLst>
        </c:ser>
        <c:ser>
          <c:idx val="2"/>
          <c:order val="2"/>
          <c:tx>
            <c:strRef>
              <c:f>'8_ábra_chart'!$J$8</c:f>
              <c:strCache>
                <c:ptCount val="1"/>
                <c:pt idx="0">
                  <c:v>Expansion</c:v>
                </c:pt>
              </c:strCache>
            </c:strRef>
          </c:tx>
          <c:spPr>
            <a:solidFill>
              <a:srgbClr val="78A3D5"/>
            </a:solidFill>
            <a:ln w="9525">
              <a:solidFill>
                <a:schemeClr val="tx1"/>
              </a:solidFill>
            </a:ln>
            <a:effectLst/>
          </c:spPr>
          <c:invertIfNegative val="0"/>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'8_ábra_chart'!$J$10:$J$31</c:f>
              <c:numCache>
                <c:formatCode>0.0</c:formatCode>
                <c:ptCount val="22"/>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numCache>
            </c:numRef>
          </c:val>
          <c:extLst>
            <c:ext xmlns:c16="http://schemas.microsoft.com/office/drawing/2014/chart" uri="{C3380CC4-5D6E-409C-BE32-E72D297353CC}">
              <c16:uniqueId val="{00000002-A251-44CE-8BD7-8B701D6DF2D2}"/>
            </c:ext>
          </c:extLst>
        </c:ser>
        <c:ser>
          <c:idx val="4"/>
          <c:order val="3"/>
          <c:tx>
            <c:strRef>
              <c:f>'8_ábra_chart'!$K$8</c:f>
              <c:strCache>
                <c:ptCount val="1"/>
                <c:pt idx="0">
                  <c:v>Owner occupancy</c:v>
                </c:pt>
              </c:strCache>
            </c:strRef>
          </c:tx>
          <c:spPr>
            <a:solidFill>
              <a:srgbClr val="669933"/>
            </a:solidFill>
            <a:ln w="9525">
              <a:solidFill>
                <a:schemeClr val="tx1"/>
              </a:solidFill>
            </a:ln>
            <a:effectLst/>
          </c:spPr>
          <c:invertIfNegative val="0"/>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'8_ábra_chart'!$K$10:$K$31</c:f>
              <c:numCache>
                <c:formatCode>0.0</c:formatCode>
                <c:ptCount val="22"/>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numCache>
            </c:numRef>
          </c:val>
          <c:extLst>
            <c:ext xmlns:c16="http://schemas.microsoft.com/office/drawing/2014/chart" uri="{C3380CC4-5D6E-409C-BE32-E72D297353CC}">
              <c16:uniqueId val="{00000003-A251-44CE-8BD7-8B701D6DF2D2}"/>
            </c:ext>
          </c:extLst>
        </c:ser>
        <c:ser>
          <c:idx val="5"/>
          <c:order val="4"/>
          <c:tx>
            <c:strRef>
              <c:f>'8_ábra_chart'!$L$8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'8_ábra_chart'!$L$10:$L$31</c:f>
              <c:numCache>
                <c:formatCode>0.0</c:formatCode>
                <c:ptCount val="22"/>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'8_ábra_chart'!$M$8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'8_ábra_chart'!$D$10:$E$31</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'8_ábra_chart'!$M$10:$M$31</c:f>
              <c:numCache>
                <c:formatCode>0.0</c:formatCode>
                <c:ptCount val="22"/>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'9_ábra_chart'!$J$13</c:f>
              <c:strCache>
                <c:ptCount val="1"/>
                <c:pt idx="0">
                  <c:v>Új irodaátadások</c:v>
                </c:pt>
              </c:strCache>
            </c:strRef>
          </c:tx>
          <c:spPr>
            <a:solidFill>
              <a:schemeClr val="accent2"/>
            </a:solidFill>
            <a:ln>
              <a:solidFill>
                <a:schemeClr val="tx1"/>
              </a:solidFill>
            </a:ln>
            <a:effectLst/>
          </c:spPr>
          <c:invertIfNegative val="0"/>
          <c:cat>
            <c:multiLvlStrRef>
              <c:f>'9_ábra_chart'!$H$14:$I$67</c:f>
              <c:multiLvlStrCache>
                <c:ptCount val="54"/>
                <c:lvl>
                  <c:pt idx="0">
                    <c:v>2014</c:v>
                  </c:pt>
                  <c:pt idx="1">
                    <c:v>2015</c:v>
                  </c:pt>
                  <c:pt idx="2">
                    <c:v>2016</c:v>
                  </c:pt>
                  <c:pt idx="3">
                    <c:v>2017</c:v>
                  </c:pt>
                  <c:pt idx="4">
                    <c:v>2018</c:v>
                  </c:pt>
                  <c:pt idx="5">
                    <c:v>2019</c:v>
                  </c:pt>
                  <c:pt idx="6">
                    <c:v>2020</c:v>
                  </c:pt>
                  <c:pt idx="7">
                    <c:v>2021</c:v>
                  </c:pt>
                  <c:pt idx="8">
                    <c:v>2022 I-II.</c:v>
                  </c:pt>
                  <c:pt idx="9">
                    <c:v>2014</c:v>
                  </c:pt>
                  <c:pt idx="10">
                    <c:v>2015</c:v>
                  </c:pt>
                  <c:pt idx="11">
                    <c:v>2016</c:v>
                  </c:pt>
                  <c:pt idx="12">
                    <c:v>2017</c:v>
                  </c:pt>
                  <c:pt idx="13">
                    <c:v>2018</c:v>
                  </c:pt>
                  <c:pt idx="14">
                    <c:v>2019</c:v>
                  </c:pt>
                  <c:pt idx="15">
                    <c:v>2020</c:v>
                  </c:pt>
                  <c:pt idx="16">
                    <c:v>2021</c:v>
                  </c:pt>
                  <c:pt idx="17">
                    <c:v>2022 I-II.</c:v>
                  </c:pt>
                  <c:pt idx="18">
                    <c:v>2014</c:v>
                  </c:pt>
                  <c:pt idx="19">
                    <c:v>2015</c:v>
                  </c:pt>
                  <c:pt idx="20">
                    <c:v>2016</c:v>
                  </c:pt>
                  <c:pt idx="21">
                    <c:v>2017</c:v>
                  </c:pt>
                  <c:pt idx="22">
                    <c:v>2018</c:v>
                  </c:pt>
                  <c:pt idx="23">
                    <c:v>2019</c:v>
                  </c:pt>
                  <c:pt idx="24">
                    <c:v>2020</c:v>
                  </c:pt>
                  <c:pt idx="25">
                    <c:v>2021</c:v>
                  </c:pt>
                  <c:pt idx="26">
                    <c:v>2022 I-II.</c:v>
                  </c:pt>
                  <c:pt idx="27">
                    <c:v>2014</c:v>
                  </c:pt>
                  <c:pt idx="28">
                    <c:v>2015</c:v>
                  </c:pt>
                  <c:pt idx="29">
                    <c:v>2016</c:v>
                  </c:pt>
                  <c:pt idx="30">
                    <c:v>2017</c:v>
                  </c:pt>
                  <c:pt idx="31">
                    <c:v>2018</c:v>
                  </c:pt>
                  <c:pt idx="32">
                    <c:v>2019</c:v>
                  </c:pt>
                  <c:pt idx="33">
                    <c:v>2020</c:v>
                  </c:pt>
                  <c:pt idx="34">
                    <c:v>2021</c:v>
                  </c:pt>
                  <c:pt idx="35">
                    <c:v>2022 I-II.</c:v>
                  </c:pt>
                  <c:pt idx="36">
                    <c:v>2014</c:v>
                  </c:pt>
                  <c:pt idx="37">
                    <c:v>2015</c:v>
                  </c:pt>
                  <c:pt idx="38">
                    <c:v>2016</c:v>
                  </c:pt>
                  <c:pt idx="39">
                    <c:v>2017</c:v>
                  </c:pt>
                  <c:pt idx="40">
                    <c:v>2018</c:v>
                  </c:pt>
                  <c:pt idx="41">
                    <c:v>2019</c:v>
                  </c:pt>
                  <c:pt idx="42">
                    <c:v>2020</c:v>
                  </c:pt>
                  <c:pt idx="43">
                    <c:v>2021</c:v>
                  </c:pt>
                  <c:pt idx="44">
                    <c:v>2022 I-II.</c:v>
                  </c:pt>
                  <c:pt idx="45">
                    <c:v>2014</c:v>
                  </c:pt>
                  <c:pt idx="46">
                    <c:v>2015</c:v>
                  </c:pt>
                  <c:pt idx="47">
                    <c:v>2016</c:v>
                  </c:pt>
                  <c:pt idx="48">
                    <c:v>2017</c:v>
                  </c:pt>
                  <c:pt idx="49">
                    <c:v>2018</c:v>
                  </c:pt>
                  <c:pt idx="50">
                    <c:v>2019</c:v>
                  </c:pt>
                  <c:pt idx="51">
                    <c:v>2020</c:v>
                  </c:pt>
                  <c:pt idx="52">
                    <c:v>2021</c:v>
                  </c:pt>
                  <c:pt idx="53">
                    <c:v>2022 I-II.</c:v>
                  </c:pt>
                </c:lvl>
                <c:lvl>
                  <c:pt idx="0">
                    <c:v>Varsó</c:v>
                  </c:pt>
                  <c:pt idx="9">
                    <c:v>Prága</c:v>
                  </c:pt>
                  <c:pt idx="18">
                    <c:v>Pozsony</c:v>
                  </c:pt>
                  <c:pt idx="27">
                    <c:v>Budapest</c:v>
                  </c:pt>
                  <c:pt idx="36">
                    <c:v>Bukarest</c:v>
                  </c:pt>
                  <c:pt idx="45">
                    <c:v>Szófia</c:v>
                  </c:pt>
                </c:lvl>
              </c:multiLvlStrCache>
            </c:multiLvlStrRef>
          </c:cat>
          <c:val>
            <c:numRef>
              <c:f>'9_ábra_chart'!$J$14:$J$67</c:f>
              <c:numCache>
                <c:formatCode>0</c:formatCode>
                <c:ptCount val="54"/>
                <c:pt idx="0">
                  <c:v>275.72899999999998</c:v>
                </c:pt>
                <c:pt idx="1">
                  <c:v>278.57499999999999</c:v>
                </c:pt>
                <c:pt idx="2">
                  <c:v>405.33499999999998</c:v>
                </c:pt>
                <c:pt idx="3">
                  <c:v>253.49600000000001</c:v>
                </c:pt>
                <c:pt idx="4">
                  <c:v>232.715</c:v>
                </c:pt>
                <c:pt idx="5">
                  <c:v>162.16300000000001</c:v>
                </c:pt>
                <c:pt idx="6">
                  <c:v>314.02</c:v>
                </c:pt>
                <c:pt idx="7">
                  <c:v>321.709</c:v>
                </c:pt>
                <c:pt idx="8">
                  <c:v>129</c:v>
                </c:pt>
                <c:pt idx="9">
                  <c:v>153.03800000000001</c:v>
                </c:pt>
                <c:pt idx="10">
                  <c:v>189.14400000000001</c:v>
                </c:pt>
                <c:pt idx="11">
                  <c:v>76.703999999999994</c:v>
                </c:pt>
                <c:pt idx="12">
                  <c:v>159.79</c:v>
                </c:pt>
                <c:pt idx="13">
                  <c:v>196.77600000000001</c:v>
                </c:pt>
                <c:pt idx="14">
                  <c:v>203.011</c:v>
                </c:pt>
                <c:pt idx="15">
                  <c:v>149.67099999999999</c:v>
                </c:pt>
                <c:pt idx="16">
                  <c:v>56.697000000000003</c:v>
                </c:pt>
                <c:pt idx="17">
                  <c:v>47.9</c:v>
                </c:pt>
                <c:pt idx="18">
                  <c:v>36.6</c:v>
                </c:pt>
                <c:pt idx="19">
                  <c:v>20.335000000000001</c:v>
                </c:pt>
                <c:pt idx="20">
                  <c:v>72.936999999999998</c:v>
                </c:pt>
                <c:pt idx="21">
                  <c:v>84.593999999999994</c:v>
                </c:pt>
                <c:pt idx="22">
                  <c:v>103.032</c:v>
                </c:pt>
                <c:pt idx="23">
                  <c:v>46.7</c:v>
                </c:pt>
                <c:pt idx="24">
                  <c:v>76.599999999999994</c:v>
                </c:pt>
                <c:pt idx="25">
                  <c:v>63.326000000000001</c:v>
                </c:pt>
                <c:pt idx="26">
                  <c:v>11.16</c:v>
                </c:pt>
                <c:pt idx="27">
                  <c:v>68.19</c:v>
                </c:pt>
                <c:pt idx="28">
                  <c:v>50.92</c:v>
                </c:pt>
                <c:pt idx="29">
                  <c:v>96.274000000000001</c:v>
                </c:pt>
                <c:pt idx="30">
                  <c:v>79.92</c:v>
                </c:pt>
                <c:pt idx="31">
                  <c:v>230.57499999999999</c:v>
                </c:pt>
                <c:pt idx="32">
                  <c:v>70.545000000000002</c:v>
                </c:pt>
                <c:pt idx="33">
                  <c:v>231.94900000000001</c:v>
                </c:pt>
                <c:pt idx="34">
                  <c:v>44.454999999999998</c:v>
                </c:pt>
                <c:pt idx="35">
                  <c:v>109.102</c:v>
                </c:pt>
                <c:pt idx="36">
                  <c:v>117</c:v>
                </c:pt>
                <c:pt idx="37">
                  <c:v>85</c:v>
                </c:pt>
                <c:pt idx="38">
                  <c:v>275</c:v>
                </c:pt>
                <c:pt idx="39">
                  <c:v>120</c:v>
                </c:pt>
                <c:pt idx="40">
                  <c:v>145</c:v>
                </c:pt>
                <c:pt idx="41">
                  <c:v>288.63400000000001</c:v>
                </c:pt>
                <c:pt idx="42">
                  <c:v>155.19999999999999</c:v>
                </c:pt>
                <c:pt idx="43">
                  <c:v>244.3</c:v>
                </c:pt>
                <c:pt idx="44">
                  <c:v>98.5</c:v>
                </c:pt>
                <c:pt idx="45">
                  <c:v>37</c:v>
                </c:pt>
                <c:pt idx="46">
                  <c:v>70</c:v>
                </c:pt>
                <c:pt idx="47">
                  <c:v>28</c:v>
                </c:pt>
                <c:pt idx="48">
                  <c:v>117</c:v>
                </c:pt>
                <c:pt idx="49">
                  <c:v>90.12</c:v>
                </c:pt>
                <c:pt idx="50">
                  <c:v>180</c:v>
                </c:pt>
                <c:pt idx="51">
                  <c:v>66</c:v>
                </c:pt>
                <c:pt idx="52">
                  <c:v>192</c:v>
                </c:pt>
                <c:pt idx="53">
                  <c:v>27.8</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'9_ábra_chart'!$K$13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'9_ábra_chart'!$H$14:$I$67</c:f>
              <c:multiLvlStrCache>
                <c:ptCount val="54"/>
                <c:lvl>
                  <c:pt idx="0">
                    <c:v>2014</c:v>
                  </c:pt>
                  <c:pt idx="1">
                    <c:v>2015</c:v>
                  </c:pt>
                  <c:pt idx="2">
                    <c:v>2016</c:v>
                  </c:pt>
                  <c:pt idx="3">
                    <c:v>2017</c:v>
                  </c:pt>
                  <c:pt idx="4">
                    <c:v>2018</c:v>
                  </c:pt>
                  <c:pt idx="5">
                    <c:v>2019</c:v>
                  </c:pt>
                  <c:pt idx="6">
                    <c:v>2020</c:v>
                  </c:pt>
                  <c:pt idx="7">
                    <c:v>2021</c:v>
                  </c:pt>
                  <c:pt idx="8">
                    <c:v>2022 I-II.</c:v>
                  </c:pt>
                  <c:pt idx="9">
                    <c:v>2014</c:v>
                  </c:pt>
                  <c:pt idx="10">
                    <c:v>2015</c:v>
                  </c:pt>
                  <c:pt idx="11">
                    <c:v>2016</c:v>
                  </c:pt>
                  <c:pt idx="12">
                    <c:v>2017</c:v>
                  </c:pt>
                  <c:pt idx="13">
                    <c:v>2018</c:v>
                  </c:pt>
                  <c:pt idx="14">
                    <c:v>2019</c:v>
                  </c:pt>
                  <c:pt idx="15">
                    <c:v>2020</c:v>
                  </c:pt>
                  <c:pt idx="16">
                    <c:v>2021</c:v>
                  </c:pt>
                  <c:pt idx="17">
                    <c:v>2022 I-II.</c:v>
                  </c:pt>
                  <c:pt idx="18">
                    <c:v>2014</c:v>
                  </c:pt>
                  <c:pt idx="19">
                    <c:v>2015</c:v>
                  </c:pt>
                  <c:pt idx="20">
                    <c:v>2016</c:v>
                  </c:pt>
                  <c:pt idx="21">
                    <c:v>2017</c:v>
                  </c:pt>
                  <c:pt idx="22">
                    <c:v>2018</c:v>
                  </c:pt>
                  <c:pt idx="23">
                    <c:v>2019</c:v>
                  </c:pt>
                  <c:pt idx="24">
                    <c:v>2020</c:v>
                  </c:pt>
                  <c:pt idx="25">
                    <c:v>2021</c:v>
                  </c:pt>
                  <c:pt idx="26">
                    <c:v>2022 I-II.</c:v>
                  </c:pt>
                  <c:pt idx="27">
                    <c:v>2014</c:v>
                  </c:pt>
                  <c:pt idx="28">
                    <c:v>2015</c:v>
                  </c:pt>
                  <c:pt idx="29">
                    <c:v>2016</c:v>
                  </c:pt>
                  <c:pt idx="30">
                    <c:v>2017</c:v>
                  </c:pt>
                  <c:pt idx="31">
                    <c:v>2018</c:v>
                  </c:pt>
                  <c:pt idx="32">
                    <c:v>2019</c:v>
                  </c:pt>
                  <c:pt idx="33">
                    <c:v>2020</c:v>
                  </c:pt>
                  <c:pt idx="34">
                    <c:v>2021</c:v>
                  </c:pt>
                  <c:pt idx="35">
                    <c:v>2022 I-II.</c:v>
                  </c:pt>
                  <c:pt idx="36">
                    <c:v>2014</c:v>
                  </c:pt>
                  <c:pt idx="37">
                    <c:v>2015</c:v>
                  </c:pt>
                  <c:pt idx="38">
                    <c:v>2016</c:v>
                  </c:pt>
                  <c:pt idx="39">
                    <c:v>2017</c:v>
                  </c:pt>
                  <c:pt idx="40">
                    <c:v>2018</c:v>
                  </c:pt>
                  <c:pt idx="41">
                    <c:v>2019</c:v>
                  </c:pt>
                  <c:pt idx="42">
                    <c:v>2020</c:v>
                  </c:pt>
                  <c:pt idx="43">
                    <c:v>2021</c:v>
                  </c:pt>
                  <c:pt idx="44">
                    <c:v>2022 I-II.</c:v>
                  </c:pt>
                  <c:pt idx="45">
                    <c:v>2014</c:v>
                  </c:pt>
                  <c:pt idx="46">
                    <c:v>2015</c:v>
                  </c:pt>
                  <c:pt idx="47">
                    <c:v>2016</c:v>
                  </c:pt>
                  <c:pt idx="48">
                    <c:v>2017</c:v>
                  </c:pt>
                  <c:pt idx="49">
                    <c:v>2018</c:v>
                  </c:pt>
                  <c:pt idx="50">
                    <c:v>2019</c:v>
                  </c:pt>
                  <c:pt idx="51">
                    <c:v>2020</c:v>
                  </c:pt>
                  <c:pt idx="52">
                    <c:v>2021</c:v>
                  </c:pt>
                  <c:pt idx="53">
                    <c:v>2022 I-II.</c:v>
                  </c:pt>
                </c:lvl>
                <c:lvl>
                  <c:pt idx="0">
                    <c:v>Varsó</c:v>
                  </c:pt>
                  <c:pt idx="9">
                    <c:v>Prága</c:v>
                  </c:pt>
                  <c:pt idx="18">
                    <c:v>Pozsony</c:v>
                  </c:pt>
                  <c:pt idx="27">
                    <c:v>Budapest</c:v>
                  </c:pt>
                  <c:pt idx="36">
                    <c:v>Bukarest</c:v>
                  </c:pt>
                  <c:pt idx="45">
                    <c:v>Szófia</c:v>
                  </c:pt>
                </c:lvl>
              </c:multiLvlStrCache>
            </c:multiLvlStrRef>
          </c:cat>
          <c:val>
            <c:numRef>
              <c:f>'9_ábra_chart'!$K$14:$K$67</c:f>
              <c:numCache>
                <c:formatCode>0.0</c:formatCode>
                <c:ptCount val="54"/>
                <c:pt idx="0">
                  <c:v>13.333393975710454</c:v>
                </c:pt>
                <c:pt idx="1">
                  <c:v>12.263445120891635</c:v>
                </c:pt>
                <c:pt idx="2">
                  <c:v>14.246761226324987</c:v>
                </c:pt>
                <c:pt idx="3">
                  <c:v>11.7</c:v>
                </c:pt>
                <c:pt idx="4">
                  <c:v>8.6999999999999993</c:v>
                </c:pt>
                <c:pt idx="5">
                  <c:v>7.8</c:v>
                </c:pt>
                <c:pt idx="6">
                  <c:v>9.8687701314227798</c:v>
                </c:pt>
                <c:pt idx="7">
                  <c:v>12.7</c:v>
                </c:pt>
                <c:pt idx="8">
                  <c:v>11.9</c:v>
                </c:pt>
                <c:pt idx="9">
                  <c:v>15.260000000000002</c:v>
                </c:pt>
                <c:pt idx="10">
                  <c:v>14.610000000000001</c:v>
                </c:pt>
                <c:pt idx="11">
                  <c:v>10.554437741647433</c:v>
                </c:pt>
                <c:pt idx="12">
                  <c:v>7.5</c:v>
                </c:pt>
                <c:pt idx="13">
                  <c:v>5.0999999999999996</c:v>
                </c:pt>
                <c:pt idx="14">
                  <c:v>5.48</c:v>
                </c:pt>
                <c:pt idx="15">
                  <c:v>7</c:v>
                </c:pt>
                <c:pt idx="16">
                  <c:v>7.8</c:v>
                </c:pt>
                <c:pt idx="17">
                  <c:v>8.4</c:v>
                </c:pt>
                <c:pt idx="18">
                  <c:v>11.235965576442389</c:v>
                </c:pt>
                <c:pt idx="19">
                  <c:v>8.8995129740518966</c:v>
                </c:pt>
                <c:pt idx="20">
                  <c:v>6.6367493857158619</c:v>
                </c:pt>
                <c:pt idx="21">
                  <c:v>6.18</c:v>
                </c:pt>
                <c:pt idx="22">
                  <c:v>5.99</c:v>
                </c:pt>
                <c:pt idx="23">
                  <c:v>8.73</c:v>
                </c:pt>
                <c:pt idx="24">
                  <c:v>11.1</c:v>
                </c:pt>
                <c:pt idx="25">
                  <c:v>9.8000000000000007</c:v>
                </c:pt>
                <c:pt idx="26">
                  <c:v>11.8</c:v>
                </c:pt>
                <c:pt idx="27">
                  <c:v>16.189999999999998</c:v>
                </c:pt>
                <c:pt idx="28">
                  <c:v>12.06</c:v>
                </c:pt>
                <c:pt idx="29">
                  <c:v>9.5</c:v>
                </c:pt>
                <c:pt idx="30">
                  <c:v>7.5</c:v>
                </c:pt>
                <c:pt idx="31">
                  <c:v>7.3</c:v>
                </c:pt>
                <c:pt idx="32">
                  <c:v>5.6</c:v>
                </c:pt>
                <c:pt idx="33">
                  <c:v>9.1</c:v>
                </c:pt>
                <c:pt idx="34">
                  <c:v>9.1999999999999993</c:v>
                </c:pt>
                <c:pt idx="35">
                  <c:v>9.9</c:v>
                </c:pt>
                <c:pt idx="36">
                  <c:v>14.3</c:v>
                </c:pt>
                <c:pt idx="37">
                  <c:v>14</c:v>
                </c:pt>
                <c:pt idx="38">
                  <c:v>16</c:v>
                </c:pt>
                <c:pt idx="39">
                  <c:v>9.1999999999999993</c:v>
                </c:pt>
                <c:pt idx="40">
                  <c:v>6.6</c:v>
                </c:pt>
                <c:pt idx="41">
                  <c:v>9.1999999999999993</c:v>
                </c:pt>
                <c:pt idx="42">
                  <c:v>12.5</c:v>
                </c:pt>
                <c:pt idx="43">
                  <c:v>14.9</c:v>
                </c:pt>
                <c:pt idx="44">
                  <c:v>14.9</c:v>
                </c:pt>
                <c:pt idx="45">
                  <c:v>22</c:v>
                </c:pt>
                <c:pt idx="46">
                  <c:v>20</c:v>
                </c:pt>
                <c:pt idx="47">
                  <c:v>12</c:v>
                </c:pt>
                <c:pt idx="48">
                  <c:v>10</c:v>
                </c:pt>
                <c:pt idx="49">
                  <c:v>10</c:v>
                </c:pt>
                <c:pt idx="50">
                  <c:v>9.8000000000000007</c:v>
                </c:pt>
                <c:pt idx="51">
                  <c:v>11.7</c:v>
                </c:pt>
                <c:pt idx="52">
                  <c:v>12.9</c:v>
                </c:pt>
                <c:pt idx="53">
                  <c:v>16.7</c:v>
                </c:pt>
              </c:numCache>
            </c:numRef>
          </c:val>
          <c:smooth val="0"/>
          <c:extLst>
            <c:ext xmlns:c16="http://schemas.microsoft.com/office/drawing/2014/chart" uri="{C3380CC4-5D6E-409C-BE32-E72D297353CC}">
              <c16:uniqueId val="{0000000B-E9DD-4337-B8FD-4F955F62EBFF}"/>
            </c:ext>
          </c:extLst>
        </c:ser>
        <c:ser>
          <c:idx val="2"/>
          <c:order val="2"/>
          <c:tx>
            <c:strRef>
              <c:f>'9_ábra_chart'!$L$13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'9_ábra_chart'!$H$14:$I$67</c:f>
              <c:multiLvlStrCache>
                <c:ptCount val="54"/>
                <c:lvl>
                  <c:pt idx="0">
                    <c:v>2014</c:v>
                  </c:pt>
                  <c:pt idx="1">
                    <c:v>2015</c:v>
                  </c:pt>
                  <c:pt idx="2">
                    <c:v>2016</c:v>
                  </c:pt>
                  <c:pt idx="3">
                    <c:v>2017</c:v>
                  </c:pt>
                  <c:pt idx="4">
                    <c:v>2018</c:v>
                  </c:pt>
                  <c:pt idx="5">
                    <c:v>2019</c:v>
                  </c:pt>
                  <c:pt idx="6">
                    <c:v>2020</c:v>
                  </c:pt>
                  <c:pt idx="7">
                    <c:v>2021</c:v>
                  </c:pt>
                  <c:pt idx="8">
                    <c:v>2022 I-II.</c:v>
                  </c:pt>
                  <c:pt idx="9">
                    <c:v>2014</c:v>
                  </c:pt>
                  <c:pt idx="10">
                    <c:v>2015</c:v>
                  </c:pt>
                  <c:pt idx="11">
                    <c:v>2016</c:v>
                  </c:pt>
                  <c:pt idx="12">
                    <c:v>2017</c:v>
                  </c:pt>
                  <c:pt idx="13">
                    <c:v>2018</c:v>
                  </c:pt>
                  <c:pt idx="14">
                    <c:v>2019</c:v>
                  </c:pt>
                  <c:pt idx="15">
                    <c:v>2020</c:v>
                  </c:pt>
                  <c:pt idx="16">
                    <c:v>2021</c:v>
                  </c:pt>
                  <c:pt idx="17">
                    <c:v>2022 I-II.</c:v>
                  </c:pt>
                  <c:pt idx="18">
                    <c:v>2014</c:v>
                  </c:pt>
                  <c:pt idx="19">
                    <c:v>2015</c:v>
                  </c:pt>
                  <c:pt idx="20">
                    <c:v>2016</c:v>
                  </c:pt>
                  <c:pt idx="21">
                    <c:v>2017</c:v>
                  </c:pt>
                  <c:pt idx="22">
                    <c:v>2018</c:v>
                  </c:pt>
                  <c:pt idx="23">
                    <c:v>2019</c:v>
                  </c:pt>
                  <c:pt idx="24">
                    <c:v>2020</c:v>
                  </c:pt>
                  <c:pt idx="25">
                    <c:v>2021</c:v>
                  </c:pt>
                  <c:pt idx="26">
                    <c:v>2022 I-II.</c:v>
                  </c:pt>
                  <c:pt idx="27">
                    <c:v>2014</c:v>
                  </c:pt>
                  <c:pt idx="28">
                    <c:v>2015</c:v>
                  </c:pt>
                  <c:pt idx="29">
                    <c:v>2016</c:v>
                  </c:pt>
                  <c:pt idx="30">
                    <c:v>2017</c:v>
                  </c:pt>
                  <c:pt idx="31">
                    <c:v>2018</c:v>
                  </c:pt>
                  <c:pt idx="32">
                    <c:v>2019</c:v>
                  </c:pt>
                  <c:pt idx="33">
                    <c:v>2020</c:v>
                  </c:pt>
                  <c:pt idx="34">
                    <c:v>2021</c:v>
                  </c:pt>
                  <c:pt idx="35">
                    <c:v>2022 I-II.</c:v>
                  </c:pt>
                  <c:pt idx="36">
                    <c:v>2014</c:v>
                  </c:pt>
                  <c:pt idx="37">
                    <c:v>2015</c:v>
                  </c:pt>
                  <c:pt idx="38">
                    <c:v>2016</c:v>
                  </c:pt>
                  <c:pt idx="39">
                    <c:v>2017</c:v>
                  </c:pt>
                  <c:pt idx="40">
                    <c:v>2018</c:v>
                  </c:pt>
                  <c:pt idx="41">
                    <c:v>2019</c:v>
                  </c:pt>
                  <c:pt idx="42">
                    <c:v>2020</c:v>
                  </c:pt>
                  <c:pt idx="43">
                    <c:v>2021</c:v>
                  </c:pt>
                  <c:pt idx="44">
                    <c:v>2022 I-II.</c:v>
                  </c:pt>
                  <c:pt idx="45">
                    <c:v>2014</c:v>
                  </c:pt>
                  <c:pt idx="46">
                    <c:v>2015</c:v>
                  </c:pt>
                  <c:pt idx="47">
                    <c:v>2016</c:v>
                  </c:pt>
                  <c:pt idx="48">
                    <c:v>2017</c:v>
                  </c:pt>
                  <c:pt idx="49">
                    <c:v>2018</c:v>
                  </c:pt>
                  <c:pt idx="50">
                    <c:v>2019</c:v>
                  </c:pt>
                  <c:pt idx="51">
                    <c:v>2020</c:v>
                  </c:pt>
                  <c:pt idx="52">
                    <c:v>2021</c:v>
                  </c:pt>
                  <c:pt idx="53">
                    <c:v>2022 I-II.</c:v>
                  </c:pt>
                </c:lvl>
                <c:lvl>
                  <c:pt idx="0">
                    <c:v>Varsó</c:v>
                  </c:pt>
                  <c:pt idx="9">
                    <c:v>Prága</c:v>
                  </c:pt>
                  <c:pt idx="18">
                    <c:v>Pozsony</c:v>
                  </c:pt>
                  <c:pt idx="27">
                    <c:v>Budapest</c:v>
                  </c:pt>
                  <c:pt idx="36">
                    <c:v>Bukarest</c:v>
                  </c:pt>
                  <c:pt idx="45">
                    <c:v>Szófia</c:v>
                  </c:pt>
                </c:lvl>
              </c:multiLvlStrCache>
            </c:multiLvlStrRef>
          </c:cat>
          <c:val>
            <c:numRef>
              <c:f>'9_ábra_chart'!$L$14:$L$67</c:f>
              <c:numCache>
                <c:formatCode>General</c:formatCode>
                <c:ptCount val="54"/>
                <c:pt idx="7" formatCode="0.0">
                  <c:v>5</c:v>
                </c:pt>
                <c:pt idx="8">
                  <c:v>4.0999999999999996</c:v>
                </c:pt>
                <c:pt idx="16" formatCode="0.0">
                  <c:v>5.3</c:v>
                </c:pt>
                <c:pt idx="17" formatCode="0.0">
                  <c:v>5.7</c:v>
                </c:pt>
                <c:pt idx="25" formatCode="0.0">
                  <c:v>7.5</c:v>
                </c:pt>
                <c:pt idx="26">
                  <c:v>6.6</c:v>
                </c:pt>
                <c:pt idx="34" formatCode="0.0">
                  <c:v>13.6</c:v>
                </c:pt>
                <c:pt idx="35">
                  <c:v>10.7</c:v>
                </c:pt>
                <c:pt idx="43" formatCode="0.0">
                  <c:v>7.1</c:v>
                </c:pt>
                <c:pt idx="44">
                  <c:v>4.0999999999999996</c:v>
                </c:pt>
                <c:pt idx="52" formatCode="0.0">
                  <c:v>9.1</c:v>
                </c:pt>
                <c:pt idx="53" formatCode="0.0">
                  <c:v>7.8</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'9_ábra_chart'!$J$12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'9_ábra_chart'!$F$14:$G$67</c:f>
              <c:multiLvlStrCache>
                <c:ptCount val="54"/>
                <c:lvl>
                  <c:pt idx="0">
                    <c:v>2014</c:v>
                  </c:pt>
                  <c:pt idx="1">
                    <c:v>2015</c:v>
                  </c:pt>
                  <c:pt idx="2">
                    <c:v>2016</c:v>
                  </c:pt>
                  <c:pt idx="3">
                    <c:v>2017</c:v>
                  </c:pt>
                  <c:pt idx="4">
                    <c:v>2018</c:v>
                  </c:pt>
                  <c:pt idx="5">
                    <c:v>2019</c:v>
                  </c:pt>
                  <c:pt idx="6">
                    <c:v>2020</c:v>
                  </c:pt>
                  <c:pt idx="7">
                    <c:v>2021</c:v>
                  </c:pt>
                  <c:pt idx="8">
                    <c:v>2022 H1</c:v>
                  </c:pt>
                  <c:pt idx="9">
                    <c:v>2014</c:v>
                  </c:pt>
                  <c:pt idx="10">
                    <c:v>2015</c:v>
                  </c:pt>
                  <c:pt idx="11">
                    <c:v>2016</c:v>
                  </c:pt>
                  <c:pt idx="12">
                    <c:v>2017</c:v>
                  </c:pt>
                  <c:pt idx="13">
                    <c:v>2018</c:v>
                  </c:pt>
                  <c:pt idx="14">
                    <c:v>2019</c:v>
                  </c:pt>
                  <c:pt idx="15">
                    <c:v>2020</c:v>
                  </c:pt>
                  <c:pt idx="16">
                    <c:v>2021</c:v>
                  </c:pt>
                  <c:pt idx="17">
                    <c:v>2022 H1</c:v>
                  </c:pt>
                  <c:pt idx="18">
                    <c:v>2014</c:v>
                  </c:pt>
                  <c:pt idx="19">
                    <c:v>2015</c:v>
                  </c:pt>
                  <c:pt idx="20">
                    <c:v>2016</c:v>
                  </c:pt>
                  <c:pt idx="21">
                    <c:v>2017</c:v>
                  </c:pt>
                  <c:pt idx="22">
                    <c:v>2018</c:v>
                  </c:pt>
                  <c:pt idx="23">
                    <c:v>2019</c:v>
                  </c:pt>
                  <c:pt idx="24">
                    <c:v>2020</c:v>
                  </c:pt>
                  <c:pt idx="25">
                    <c:v>2021</c:v>
                  </c:pt>
                  <c:pt idx="26">
                    <c:v>2022 H1</c:v>
                  </c:pt>
                  <c:pt idx="27">
                    <c:v>2014</c:v>
                  </c:pt>
                  <c:pt idx="28">
                    <c:v>2015</c:v>
                  </c:pt>
                  <c:pt idx="29">
                    <c:v>2016</c:v>
                  </c:pt>
                  <c:pt idx="30">
                    <c:v>2017</c:v>
                  </c:pt>
                  <c:pt idx="31">
                    <c:v>2018</c:v>
                  </c:pt>
                  <c:pt idx="32">
                    <c:v>2019</c:v>
                  </c:pt>
                  <c:pt idx="33">
                    <c:v>2020</c:v>
                  </c:pt>
                  <c:pt idx="34">
                    <c:v>2021</c:v>
                  </c:pt>
                  <c:pt idx="35">
                    <c:v>2022 H1</c:v>
                  </c:pt>
                  <c:pt idx="36">
                    <c:v>2014</c:v>
                  </c:pt>
                  <c:pt idx="37">
                    <c:v>2015</c:v>
                  </c:pt>
                  <c:pt idx="38">
                    <c:v>2016</c:v>
                  </c:pt>
                  <c:pt idx="39">
                    <c:v>2017</c:v>
                  </c:pt>
                  <c:pt idx="40">
                    <c:v>2018</c:v>
                  </c:pt>
                  <c:pt idx="41">
                    <c:v>2019</c:v>
                  </c:pt>
                  <c:pt idx="42">
                    <c:v>2020</c:v>
                  </c:pt>
                  <c:pt idx="43">
                    <c:v>2021</c:v>
                  </c:pt>
                  <c:pt idx="44">
                    <c:v>2022 H1</c:v>
                  </c:pt>
                  <c:pt idx="45">
                    <c:v>2014</c:v>
                  </c:pt>
                  <c:pt idx="46">
                    <c:v>2015</c:v>
                  </c:pt>
                  <c:pt idx="47">
                    <c:v>2016</c:v>
                  </c:pt>
                  <c:pt idx="48">
                    <c:v>2017</c:v>
                  </c:pt>
                  <c:pt idx="49">
                    <c:v>2018</c:v>
                  </c:pt>
                  <c:pt idx="50">
                    <c:v>2019</c:v>
                  </c:pt>
                  <c:pt idx="51">
                    <c:v>2020</c:v>
                  </c:pt>
                  <c:pt idx="52">
                    <c:v>2021</c:v>
                  </c:pt>
                  <c:pt idx="53">
                    <c:v>2022 H1</c:v>
                  </c:pt>
                </c:lvl>
                <c:lvl>
                  <c:pt idx="0">
                    <c:v>Warsaw</c:v>
                  </c:pt>
                  <c:pt idx="9">
                    <c:v>Prague</c:v>
                  </c:pt>
                  <c:pt idx="18">
                    <c:v>Bratislava</c:v>
                  </c:pt>
                  <c:pt idx="27">
                    <c:v>Budapest</c:v>
                  </c:pt>
                  <c:pt idx="36">
                    <c:v>Bucharest</c:v>
                  </c:pt>
                  <c:pt idx="45">
                    <c:v>Sofia</c:v>
                  </c:pt>
                </c:lvl>
              </c:multiLvlStrCache>
            </c:multiLvlStrRef>
          </c:cat>
          <c:val>
            <c:numRef>
              <c:f>'9_ábra_chart'!$J$14:$J$67</c:f>
              <c:numCache>
                <c:formatCode>0</c:formatCode>
                <c:ptCount val="54"/>
                <c:pt idx="0">
                  <c:v>275.72899999999998</c:v>
                </c:pt>
                <c:pt idx="1">
                  <c:v>278.57499999999999</c:v>
                </c:pt>
                <c:pt idx="2">
                  <c:v>405.33499999999998</c:v>
                </c:pt>
                <c:pt idx="3">
                  <c:v>253.49600000000001</c:v>
                </c:pt>
                <c:pt idx="4">
                  <c:v>232.715</c:v>
                </c:pt>
                <c:pt idx="5">
                  <c:v>162.16300000000001</c:v>
                </c:pt>
                <c:pt idx="6">
                  <c:v>314.02</c:v>
                </c:pt>
                <c:pt idx="7">
                  <c:v>321.709</c:v>
                </c:pt>
                <c:pt idx="8">
                  <c:v>129</c:v>
                </c:pt>
                <c:pt idx="9">
                  <c:v>153.03800000000001</c:v>
                </c:pt>
                <c:pt idx="10">
                  <c:v>189.14400000000001</c:v>
                </c:pt>
                <c:pt idx="11">
                  <c:v>76.703999999999994</c:v>
                </c:pt>
                <c:pt idx="12">
                  <c:v>159.79</c:v>
                </c:pt>
                <c:pt idx="13">
                  <c:v>196.77600000000001</c:v>
                </c:pt>
                <c:pt idx="14">
                  <c:v>203.011</c:v>
                </c:pt>
                <c:pt idx="15">
                  <c:v>149.67099999999999</c:v>
                </c:pt>
                <c:pt idx="16">
                  <c:v>56.697000000000003</c:v>
                </c:pt>
                <c:pt idx="17">
                  <c:v>47.9</c:v>
                </c:pt>
                <c:pt idx="18">
                  <c:v>36.6</c:v>
                </c:pt>
                <c:pt idx="19">
                  <c:v>20.335000000000001</c:v>
                </c:pt>
                <c:pt idx="20">
                  <c:v>72.936999999999998</c:v>
                </c:pt>
                <c:pt idx="21">
                  <c:v>84.593999999999994</c:v>
                </c:pt>
                <c:pt idx="22">
                  <c:v>103.032</c:v>
                </c:pt>
                <c:pt idx="23">
                  <c:v>46.7</c:v>
                </c:pt>
                <c:pt idx="24">
                  <c:v>76.599999999999994</c:v>
                </c:pt>
                <c:pt idx="25">
                  <c:v>63.326000000000001</c:v>
                </c:pt>
                <c:pt idx="26">
                  <c:v>11.16</c:v>
                </c:pt>
                <c:pt idx="27">
                  <c:v>68.19</c:v>
                </c:pt>
                <c:pt idx="28">
                  <c:v>50.92</c:v>
                </c:pt>
                <c:pt idx="29">
                  <c:v>96.274000000000001</c:v>
                </c:pt>
                <c:pt idx="30">
                  <c:v>79.92</c:v>
                </c:pt>
                <c:pt idx="31">
                  <c:v>230.57499999999999</c:v>
                </c:pt>
                <c:pt idx="32">
                  <c:v>70.545000000000002</c:v>
                </c:pt>
                <c:pt idx="33">
                  <c:v>231.94900000000001</c:v>
                </c:pt>
                <c:pt idx="34">
                  <c:v>44.454999999999998</c:v>
                </c:pt>
                <c:pt idx="35">
                  <c:v>109.102</c:v>
                </c:pt>
                <c:pt idx="36">
                  <c:v>117</c:v>
                </c:pt>
                <c:pt idx="37">
                  <c:v>85</c:v>
                </c:pt>
                <c:pt idx="38">
                  <c:v>275</c:v>
                </c:pt>
                <c:pt idx="39">
                  <c:v>120</c:v>
                </c:pt>
                <c:pt idx="40">
                  <c:v>145</c:v>
                </c:pt>
                <c:pt idx="41">
                  <c:v>288.63400000000001</c:v>
                </c:pt>
                <c:pt idx="42">
                  <c:v>155.19999999999999</c:v>
                </c:pt>
                <c:pt idx="43">
                  <c:v>244.3</c:v>
                </c:pt>
                <c:pt idx="44">
                  <c:v>98.5</c:v>
                </c:pt>
                <c:pt idx="45">
                  <c:v>37</c:v>
                </c:pt>
                <c:pt idx="46">
                  <c:v>70</c:v>
                </c:pt>
                <c:pt idx="47">
                  <c:v>28</c:v>
                </c:pt>
                <c:pt idx="48">
                  <c:v>117</c:v>
                </c:pt>
                <c:pt idx="49">
                  <c:v>90.12</c:v>
                </c:pt>
                <c:pt idx="50">
                  <c:v>180</c:v>
                </c:pt>
                <c:pt idx="51">
                  <c:v>66</c:v>
                </c:pt>
                <c:pt idx="52">
                  <c:v>192</c:v>
                </c:pt>
                <c:pt idx="53">
                  <c:v>27.8</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'9_ábra_chart'!$K$12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'9_ábra_chart'!$F$14:$G$67</c:f>
              <c:multiLvlStrCache>
                <c:ptCount val="54"/>
                <c:lvl>
                  <c:pt idx="0">
                    <c:v>2014</c:v>
                  </c:pt>
                  <c:pt idx="1">
                    <c:v>2015</c:v>
                  </c:pt>
                  <c:pt idx="2">
                    <c:v>2016</c:v>
                  </c:pt>
                  <c:pt idx="3">
                    <c:v>2017</c:v>
                  </c:pt>
                  <c:pt idx="4">
                    <c:v>2018</c:v>
                  </c:pt>
                  <c:pt idx="5">
                    <c:v>2019</c:v>
                  </c:pt>
                  <c:pt idx="6">
                    <c:v>2020</c:v>
                  </c:pt>
                  <c:pt idx="7">
                    <c:v>2021</c:v>
                  </c:pt>
                  <c:pt idx="8">
                    <c:v>2022 H1</c:v>
                  </c:pt>
                  <c:pt idx="9">
                    <c:v>2014</c:v>
                  </c:pt>
                  <c:pt idx="10">
                    <c:v>2015</c:v>
                  </c:pt>
                  <c:pt idx="11">
                    <c:v>2016</c:v>
                  </c:pt>
                  <c:pt idx="12">
                    <c:v>2017</c:v>
                  </c:pt>
                  <c:pt idx="13">
                    <c:v>2018</c:v>
                  </c:pt>
                  <c:pt idx="14">
                    <c:v>2019</c:v>
                  </c:pt>
                  <c:pt idx="15">
                    <c:v>2020</c:v>
                  </c:pt>
                  <c:pt idx="16">
                    <c:v>2021</c:v>
                  </c:pt>
                  <c:pt idx="17">
                    <c:v>2022 H1</c:v>
                  </c:pt>
                  <c:pt idx="18">
                    <c:v>2014</c:v>
                  </c:pt>
                  <c:pt idx="19">
                    <c:v>2015</c:v>
                  </c:pt>
                  <c:pt idx="20">
                    <c:v>2016</c:v>
                  </c:pt>
                  <c:pt idx="21">
                    <c:v>2017</c:v>
                  </c:pt>
                  <c:pt idx="22">
                    <c:v>2018</c:v>
                  </c:pt>
                  <c:pt idx="23">
                    <c:v>2019</c:v>
                  </c:pt>
                  <c:pt idx="24">
                    <c:v>2020</c:v>
                  </c:pt>
                  <c:pt idx="25">
                    <c:v>2021</c:v>
                  </c:pt>
                  <c:pt idx="26">
                    <c:v>2022 H1</c:v>
                  </c:pt>
                  <c:pt idx="27">
                    <c:v>2014</c:v>
                  </c:pt>
                  <c:pt idx="28">
                    <c:v>2015</c:v>
                  </c:pt>
                  <c:pt idx="29">
                    <c:v>2016</c:v>
                  </c:pt>
                  <c:pt idx="30">
                    <c:v>2017</c:v>
                  </c:pt>
                  <c:pt idx="31">
                    <c:v>2018</c:v>
                  </c:pt>
                  <c:pt idx="32">
                    <c:v>2019</c:v>
                  </c:pt>
                  <c:pt idx="33">
                    <c:v>2020</c:v>
                  </c:pt>
                  <c:pt idx="34">
                    <c:v>2021</c:v>
                  </c:pt>
                  <c:pt idx="35">
                    <c:v>2022 H1</c:v>
                  </c:pt>
                  <c:pt idx="36">
                    <c:v>2014</c:v>
                  </c:pt>
                  <c:pt idx="37">
                    <c:v>2015</c:v>
                  </c:pt>
                  <c:pt idx="38">
                    <c:v>2016</c:v>
                  </c:pt>
                  <c:pt idx="39">
                    <c:v>2017</c:v>
                  </c:pt>
                  <c:pt idx="40">
                    <c:v>2018</c:v>
                  </c:pt>
                  <c:pt idx="41">
                    <c:v>2019</c:v>
                  </c:pt>
                  <c:pt idx="42">
                    <c:v>2020</c:v>
                  </c:pt>
                  <c:pt idx="43">
                    <c:v>2021</c:v>
                  </c:pt>
                  <c:pt idx="44">
                    <c:v>2022 H1</c:v>
                  </c:pt>
                  <c:pt idx="45">
                    <c:v>2014</c:v>
                  </c:pt>
                  <c:pt idx="46">
                    <c:v>2015</c:v>
                  </c:pt>
                  <c:pt idx="47">
                    <c:v>2016</c:v>
                  </c:pt>
                  <c:pt idx="48">
                    <c:v>2017</c:v>
                  </c:pt>
                  <c:pt idx="49">
                    <c:v>2018</c:v>
                  </c:pt>
                  <c:pt idx="50">
                    <c:v>2019</c:v>
                  </c:pt>
                  <c:pt idx="51">
                    <c:v>2020</c:v>
                  </c:pt>
                  <c:pt idx="52">
                    <c:v>2021</c:v>
                  </c:pt>
                  <c:pt idx="53">
                    <c:v>2022 H1</c:v>
                  </c:pt>
                </c:lvl>
                <c:lvl>
                  <c:pt idx="0">
                    <c:v>Warsaw</c:v>
                  </c:pt>
                  <c:pt idx="9">
                    <c:v>Prague</c:v>
                  </c:pt>
                  <c:pt idx="18">
                    <c:v>Bratislava</c:v>
                  </c:pt>
                  <c:pt idx="27">
                    <c:v>Budapest</c:v>
                  </c:pt>
                  <c:pt idx="36">
                    <c:v>Bucharest</c:v>
                  </c:pt>
                  <c:pt idx="45">
                    <c:v>Sofia</c:v>
                  </c:pt>
                </c:lvl>
              </c:multiLvlStrCache>
            </c:multiLvlStrRef>
          </c:cat>
          <c:val>
            <c:numRef>
              <c:f>'9_ábra_chart'!$K$14:$K$67</c:f>
              <c:numCache>
                <c:formatCode>0.0</c:formatCode>
                <c:ptCount val="54"/>
                <c:pt idx="0">
                  <c:v>13.333393975710454</c:v>
                </c:pt>
                <c:pt idx="1">
                  <c:v>12.263445120891635</c:v>
                </c:pt>
                <c:pt idx="2">
                  <c:v>14.246761226324987</c:v>
                </c:pt>
                <c:pt idx="3">
                  <c:v>11.7</c:v>
                </c:pt>
                <c:pt idx="4">
                  <c:v>8.6999999999999993</c:v>
                </c:pt>
                <c:pt idx="5">
                  <c:v>7.8</c:v>
                </c:pt>
                <c:pt idx="6">
                  <c:v>9.8687701314227798</c:v>
                </c:pt>
                <c:pt idx="7">
                  <c:v>12.7</c:v>
                </c:pt>
                <c:pt idx="8">
                  <c:v>11.9</c:v>
                </c:pt>
                <c:pt idx="9">
                  <c:v>15.260000000000002</c:v>
                </c:pt>
                <c:pt idx="10">
                  <c:v>14.610000000000001</c:v>
                </c:pt>
                <c:pt idx="11">
                  <c:v>10.554437741647433</c:v>
                </c:pt>
                <c:pt idx="12">
                  <c:v>7.5</c:v>
                </c:pt>
                <c:pt idx="13">
                  <c:v>5.0999999999999996</c:v>
                </c:pt>
                <c:pt idx="14">
                  <c:v>5.48</c:v>
                </c:pt>
                <c:pt idx="15">
                  <c:v>7</c:v>
                </c:pt>
                <c:pt idx="16">
                  <c:v>7.8</c:v>
                </c:pt>
                <c:pt idx="17">
                  <c:v>8.4</c:v>
                </c:pt>
                <c:pt idx="18">
                  <c:v>11.235965576442389</c:v>
                </c:pt>
                <c:pt idx="19">
                  <c:v>8.8995129740518966</c:v>
                </c:pt>
                <c:pt idx="20">
                  <c:v>6.6367493857158619</c:v>
                </c:pt>
                <c:pt idx="21">
                  <c:v>6.18</c:v>
                </c:pt>
                <c:pt idx="22">
                  <c:v>5.99</c:v>
                </c:pt>
                <c:pt idx="23">
                  <c:v>8.73</c:v>
                </c:pt>
                <c:pt idx="24">
                  <c:v>11.1</c:v>
                </c:pt>
                <c:pt idx="25">
                  <c:v>9.8000000000000007</c:v>
                </c:pt>
                <c:pt idx="26">
                  <c:v>11.8</c:v>
                </c:pt>
                <c:pt idx="27">
                  <c:v>16.189999999999998</c:v>
                </c:pt>
                <c:pt idx="28">
                  <c:v>12.06</c:v>
                </c:pt>
                <c:pt idx="29">
                  <c:v>9.5</c:v>
                </c:pt>
                <c:pt idx="30">
                  <c:v>7.5</c:v>
                </c:pt>
                <c:pt idx="31">
                  <c:v>7.3</c:v>
                </c:pt>
                <c:pt idx="32">
                  <c:v>5.6</c:v>
                </c:pt>
                <c:pt idx="33">
                  <c:v>9.1</c:v>
                </c:pt>
                <c:pt idx="34">
                  <c:v>9.1999999999999993</c:v>
                </c:pt>
                <c:pt idx="35">
                  <c:v>9.9</c:v>
                </c:pt>
                <c:pt idx="36">
                  <c:v>14.3</c:v>
                </c:pt>
                <c:pt idx="37">
                  <c:v>14</c:v>
                </c:pt>
                <c:pt idx="38">
                  <c:v>16</c:v>
                </c:pt>
                <c:pt idx="39">
                  <c:v>9.1999999999999993</c:v>
                </c:pt>
                <c:pt idx="40">
                  <c:v>6.6</c:v>
                </c:pt>
                <c:pt idx="41">
                  <c:v>9.1999999999999993</c:v>
                </c:pt>
                <c:pt idx="42">
                  <c:v>12.5</c:v>
                </c:pt>
                <c:pt idx="43">
                  <c:v>14.9</c:v>
                </c:pt>
                <c:pt idx="44">
                  <c:v>14.9</c:v>
                </c:pt>
                <c:pt idx="45">
                  <c:v>22</c:v>
                </c:pt>
                <c:pt idx="46">
                  <c:v>20</c:v>
                </c:pt>
                <c:pt idx="47">
                  <c:v>12</c:v>
                </c:pt>
                <c:pt idx="48">
                  <c:v>10</c:v>
                </c:pt>
                <c:pt idx="49">
                  <c:v>10</c:v>
                </c:pt>
                <c:pt idx="50">
                  <c:v>9.8000000000000007</c:v>
                </c:pt>
                <c:pt idx="51">
                  <c:v>11.7</c:v>
                </c:pt>
                <c:pt idx="52">
                  <c:v>12.9</c:v>
                </c:pt>
                <c:pt idx="53">
                  <c:v>16.7</c:v>
                </c:pt>
              </c:numCache>
            </c:numRef>
          </c:val>
          <c:smooth val="0"/>
          <c:extLst>
            <c:ext xmlns:c16="http://schemas.microsoft.com/office/drawing/2014/chart" uri="{C3380CC4-5D6E-409C-BE32-E72D297353CC}">
              <c16:uniqueId val="{0000000B-2FFD-41E5-B3E4-A29EB8761A13}"/>
            </c:ext>
          </c:extLst>
        </c:ser>
        <c:ser>
          <c:idx val="2"/>
          <c:order val="2"/>
          <c:tx>
            <c:strRef>
              <c:f>'9_ábra_chart'!$L$12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'9_ábra_chart'!$F$14:$G$67</c:f>
              <c:multiLvlStrCache>
                <c:ptCount val="54"/>
                <c:lvl>
                  <c:pt idx="0">
                    <c:v>2014</c:v>
                  </c:pt>
                  <c:pt idx="1">
                    <c:v>2015</c:v>
                  </c:pt>
                  <c:pt idx="2">
                    <c:v>2016</c:v>
                  </c:pt>
                  <c:pt idx="3">
                    <c:v>2017</c:v>
                  </c:pt>
                  <c:pt idx="4">
                    <c:v>2018</c:v>
                  </c:pt>
                  <c:pt idx="5">
                    <c:v>2019</c:v>
                  </c:pt>
                  <c:pt idx="6">
                    <c:v>2020</c:v>
                  </c:pt>
                  <c:pt idx="7">
                    <c:v>2021</c:v>
                  </c:pt>
                  <c:pt idx="8">
                    <c:v>2022 H1</c:v>
                  </c:pt>
                  <c:pt idx="9">
                    <c:v>2014</c:v>
                  </c:pt>
                  <c:pt idx="10">
                    <c:v>2015</c:v>
                  </c:pt>
                  <c:pt idx="11">
                    <c:v>2016</c:v>
                  </c:pt>
                  <c:pt idx="12">
                    <c:v>2017</c:v>
                  </c:pt>
                  <c:pt idx="13">
                    <c:v>2018</c:v>
                  </c:pt>
                  <c:pt idx="14">
                    <c:v>2019</c:v>
                  </c:pt>
                  <c:pt idx="15">
                    <c:v>2020</c:v>
                  </c:pt>
                  <c:pt idx="16">
                    <c:v>2021</c:v>
                  </c:pt>
                  <c:pt idx="17">
                    <c:v>2022 H1</c:v>
                  </c:pt>
                  <c:pt idx="18">
                    <c:v>2014</c:v>
                  </c:pt>
                  <c:pt idx="19">
                    <c:v>2015</c:v>
                  </c:pt>
                  <c:pt idx="20">
                    <c:v>2016</c:v>
                  </c:pt>
                  <c:pt idx="21">
                    <c:v>2017</c:v>
                  </c:pt>
                  <c:pt idx="22">
                    <c:v>2018</c:v>
                  </c:pt>
                  <c:pt idx="23">
                    <c:v>2019</c:v>
                  </c:pt>
                  <c:pt idx="24">
                    <c:v>2020</c:v>
                  </c:pt>
                  <c:pt idx="25">
                    <c:v>2021</c:v>
                  </c:pt>
                  <c:pt idx="26">
                    <c:v>2022 H1</c:v>
                  </c:pt>
                  <c:pt idx="27">
                    <c:v>2014</c:v>
                  </c:pt>
                  <c:pt idx="28">
                    <c:v>2015</c:v>
                  </c:pt>
                  <c:pt idx="29">
                    <c:v>2016</c:v>
                  </c:pt>
                  <c:pt idx="30">
                    <c:v>2017</c:v>
                  </c:pt>
                  <c:pt idx="31">
                    <c:v>2018</c:v>
                  </c:pt>
                  <c:pt idx="32">
                    <c:v>2019</c:v>
                  </c:pt>
                  <c:pt idx="33">
                    <c:v>2020</c:v>
                  </c:pt>
                  <c:pt idx="34">
                    <c:v>2021</c:v>
                  </c:pt>
                  <c:pt idx="35">
                    <c:v>2022 H1</c:v>
                  </c:pt>
                  <c:pt idx="36">
                    <c:v>2014</c:v>
                  </c:pt>
                  <c:pt idx="37">
                    <c:v>2015</c:v>
                  </c:pt>
                  <c:pt idx="38">
                    <c:v>2016</c:v>
                  </c:pt>
                  <c:pt idx="39">
                    <c:v>2017</c:v>
                  </c:pt>
                  <c:pt idx="40">
                    <c:v>2018</c:v>
                  </c:pt>
                  <c:pt idx="41">
                    <c:v>2019</c:v>
                  </c:pt>
                  <c:pt idx="42">
                    <c:v>2020</c:v>
                  </c:pt>
                  <c:pt idx="43">
                    <c:v>2021</c:v>
                  </c:pt>
                  <c:pt idx="44">
                    <c:v>2022 H1</c:v>
                  </c:pt>
                  <c:pt idx="45">
                    <c:v>2014</c:v>
                  </c:pt>
                  <c:pt idx="46">
                    <c:v>2015</c:v>
                  </c:pt>
                  <c:pt idx="47">
                    <c:v>2016</c:v>
                  </c:pt>
                  <c:pt idx="48">
                    <c:v>2017</c:v>
                  </c:pt>
                  <c:pt idx="49">
                    <c:v>2018</c:v>
                  </c:pt>
                  <c:pt idx="50">
                    <c:v>2019</c:v>
                  </c:pt>
                  <c:pt idx="51">
                    <c:v>2020</c:v>
                  </c:pt>
                  <c:pt idx="52">
                    <c:v>2021</c:v>
                  </c:pt>
                  <c:pt idx="53">
                    <c:v>2022 H1</c:v>
                  </c:pt>
                </c:lvl>
                <c:lvl>
                  <c:pt idx="0">
                    <c:v>Warsaw</c:v>
                  </c:pt>
                  <c:pt idx="9">
                    <c:v>Prague</c:v>
                  </c:pt>
                  <c:pt idx="18">
                    <c:v>Bratislava</c:v>
                  </c:pt>
                  <c:pt idx="27">
                    <c:v>Budapest</c:v>
                  </c:pt>
                  <c:pt idx="36">
                    <c:v>Bucharest</c:v>
                  </c:pt>
                  <c:pt idx="45">
                    <c:v>Sofia</c:v>
                  </c:pt>
                </c:lvl>
              </c:multiLvlStrCache>
            </c:multiLvlStrRef>
          </c:cat>
          <c:val>
            <c:numRef>
              <c:f>'9_ábra_chart'!$L$14:$L$67</c:f>
              <c:numCache>
                <c:formatCode>General</c:formatCode>
                <c:ptCount val="54"/>
                <c:pt idx="7" formatCode="0.0">
                  <c:v>5</c:v>
                </c:pt>
                <c:pt idx="8">
                  <c:v>4.0999999999999996</c:v>
                </c:pt>
                <c:pt idx="16" formatCode="0.0">
                  <c:v>5.3</c:v>
                </c:pt>
                <c:pt idx="17" formatCode="0.0">
                  <c:v>5.7</c:v>
                </c:pt>
                <c:pt idx="25" formatCode="0.0">
                  <c:v>7.5</c:v>
                </c:pt>
                <c:pt idx="26">
                  <c:v>6.6</c:v>
                </c:pt>
                <c:pt idx="34" formatCode="0.0">
                  <c:v>13.6</c:v>
                </c:pt>
                <c:pt idx="35">
                  <c:v>10.7</c:v>
                </c:pt>
                <c:pt idx="43" formatCode="0.0">
                  <c:v>7.1</c:v>
                </c:pt>
                <c:pt idx="44">
                  <c:v>4.0999999999999996</c:v>
                </c:pt>
                <c:pt idx="52" formatCode="0.0">
                  <c:v>9.1</c:v>
                </c:pt>
                <c:pt idx="53" formatCode="0.0">
                  <c:v>7.8</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'10_ábra_chart'!$G$11</c:f>
              <c:strCache>
                <c:ptCount val="1"/>
                <c:pt idx="0">
                  <c:v>Járműgyártás</c:v>
                </c:pt>
              </c:strCache>
            </c:strRef>
          </c:tx>
          <c:spPr>
            <a:ln w="31750" cap="rnd">
              <a:solidFill>
                <a:srgbClr val="C00000"/>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'10_ábra_chart'!$G$12:$G$54</c:f>
              <c:numCache>
                <c:formatCode>0</c:formatCode>
                <c:ptCount val="43"/>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93.166600000000003</c:v>
                </c:pt>
                <c:pt idx="37">
                  <c:v>115.8963</c:v>
                </c:pt>
                <c:pt idx="38">
                  <c:v>109.9074</c:v>
                </c:pt>
                <c:pt idx="39">
                  <c:v>98.012900000000002</c:v>
                </c:pt>
                <c:pt idx="40">
                  <c:v>117.3318</c:v>
                </c:pt>
                <c:pt idx="41">
                  <c:v>114.66540000000001</c:v>
                </c:pt>
                <c:pt idx="42">
                  <c:v>108.78830000000001</c:v>
                </c:pt>
              </c:numCache>
            </c:numRef>
          </c:val>
          <c:smooth val="0"/>
          <c:extLst>
            <c:ext xmlns:c16="http://schemas.microsoft.com/office/drawing/2014/chart" uri="{C3380CC4-5D6E-409C-BE32-E72D297353CC}">
              <c16:uniqueId val="{00000001-632A-431E-9DF9-7C5396A56608}"/>
            </c:ext>
          </c:extLst>
        </c:ser>
        <c:ser>
          <c:idx val="5"/>
          <c:order val="1"/>
          <c:tx>
            <c:strRef>
              <c:f>'10_ábra_chart'!$H$11</c:f>
              <c:strCache>
                <c:ptCount val="1"/>
                <c:pt idx="0">
                  <c:v>Elektronikai ipar</c:v>
                </c:pt>
              </c:strCache>
            </c:strRef>
          </c:tx>
          <c:spPr>
            <a:ln w="31750" cap="rnd">
              <a:solidFill>
                <a:schemeClr val="accent6">
                  <a:lumMod val="75000"/>
                </a:schemeClr>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'10_ábra_chart'!$H$12:$H$54</c:f>
              <c:numCache>
                <c:formatCode>0</c:formatCode>
                <c:ptCount val="43"/>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141.12139999999999</c:v>
                </c:pt>
                <c:pt idx="37">
                  <c:v>155.87440000000001</c:v>
                </c:pt>
                <c:pt idx="38">
                  <c:v>171.55459999999999</c:v>
                </c:pt>
                <c:pt idx="39">
                  <c:v>144.2937</c:v>
                </c:pt>
                <c:pt idx="40">
                  <c:v>158.19569999999999</c:v>
                </c:pt>
                <c:pt idx="41">
                  <c:v>164.5994</c:v>
                </c:pt>
                <c:pt idx="42">
                  <c:v>135.6824</c:v>
                </c:pt>
              </c:numCache>
            </c:numRef>
          </c:val>
          <c:smooth val="0"/>
          <c:extLst>
            <c:ext xmlns:c16="http://schemas.microsoft.com/office/drawing/2014/chart" uri="{C3380CC4-5D6E-409C-BE32-E72D297353CC}">
              <c16:uniqueId val="{00000005-632A-431E-9DF9-7C5396A56608}"/>
            </c:ext>
          </c:extLst>
        </c:ser>
        <c:ser>
          <c:idx val="4"/>
          <c:order val="2"/>
          <c:tx>
            <c:strRef>
              <c:f>'10_ábra_chart'!$I$11</c:f>
              <c:strCache>
                <c:ptCount val="1"/>
                <c:pt idx="0">
                  <c:v>Villamos ber. gyártása</c:v>
                </c:pt>
              </c:strCache>
            </c:strRef>
          </c:tx>
          <c:spPr>
            <a:ln w="31750" cap="rnd">
              <a:solidFill>
                <a:schemeClr val="accent5"/>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'10_ábra_chart'!$I$12:$I$54</c:f>
              <c:numCache>
                <c:formatCode>0</c:formatCode>
                <c:ptCount val="43"/>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240.43950000000001</c:v>
                </c:pt>
                <c:pt idx="37">
                  <c:v>255.42760000000001</c:v>
                </c:pt>
                <c:pt idx="38">
                  <c:v>297.43950000000001</c:v>
                </c:pt>
                <c:pt idx="39">
                  <c:v>273.85539999999997</c:v>
                </c:pt>
                <c:pt idx="40">
                  <c:v>315.07760000000002</c:v>
                </c:pt>
                <c:pt idx="41">
                  <c:v>288.37580000000003</c:v>
                </c:pt>
                <c:pt idx="42">
                  <c:v>306.1875</c:v>
                </c:pt>
              </c:numCache>
            </c:numRef>
          </c:val>
          <c:smooth val="0"/>
          <c:extLst>
            <c:ext xmlns:c16="http://schemas.microsoft.com/office/drawing/2014/chart" uri="{C3380CC4-5D6E-409C-BE32-E72D297353CC}">
              <c16:uniqueId val="{00000005-2E14-4975-BEE7-DFA2D7CC2FD0}"/>
            </c:ext>
          </c:extLst>
        </c:ser>
        <c:ser>
          <c:idx val="6"/>
          <c:order val="3"/>
          <c:tx>
            <c:strRef>
              <c:f>'10_ábra_chart'!$J$11</c:f>
              <c:strCache>
                <c:ptCount val="1"/>
                <c:pt idx="0">
                  <c:v>Élelmiszeripar</c:v>
                </c:pt>
              </c:strCache>
            </c:strRef>
          </c:tx>
          <c:spPr>
            <a:ln w="31750" cap="rnd">
              <a:solidFill>
                <a:srgbClr val="002060"/>
              </a:solidFill>
              <a:prstDash val="solid"/>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'10_ábra_chart'!$J$12:$J$54</c:f>
              <c:numCache>
                <c:formatCode>0</c:formatCode>
                <c:ptCount val="43"/>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120.5193</c:v>
                </c:pt>
                <c:pt idx="37">
                  <c:v>116.29559999999999</c:v>
                </c:pt>
                <c:pt idx="38">
                  <c:v>135.6934</c:v>
                </c:pt>
                <c:pt idx="39">
                  <c:v>125.331</c:v>
                </c:pt>
                <c:pt idx="40">
                  <c:v>134.61850000000001</c:v>
                </c:pt>
                <c:pt idx="41">
                  <c:v>135.36320000000001</c:v>
                </c:pt>
                <c:pt idx="42">
                  <c:v>130.785</c:v>
                </c:pt>
              </c:numCache>
            </c:numRef>
          </c:val>
          <c:smooth val="0"/>
          <c:extLst>
            <c:ext xmlns:c16="http://schemas.microsoft.com/office/drawing/2014/chart" uri="{C3380CC4-5D6E-409C-BE32-E72D297353CC}">
              <c16:uniqueId val="{00000006-632A-431E-9DF9-7C5396A56608}"/>
            </c:ext>
          </c:extLst>
        </c:ser>
        <c:ser>
          <c:idx val="0"/>
          <c:order val="4"/>
          <c:tx>
            <c:strRef>
              <c:f>'10_ábra_chart'!$K$11</c:f>
              <c:strCache>
                <c:ptCount val="1"/>
                <c:pt idx="0">
                  <c:v>Gumi-, műanyag és építőanyagipar</c:v>
                </c:pt>
              </c:strCache>
            </c:strRef>
          </c:tx>
          <c:spPr>
            <a:ln w="31750" cap="rnd">
              <a:solidFill>
                <a:schemeClr val="accent1"/>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'10_ábra_chart'!$K$12:$K$54</c:f>
              <c:numCache>
                <c:formatCode>0</c:formatCode>
                <c:ptCount val="43"/>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125.0351</c:v>
                </c:pt>
                <c:pt idx="37">
                  <c:v>130.96700000000001</c:v>
                </c:pt>
                <c:pt idx="38">
                  <c:v>150.5138</c:v>
                </c:pt>
                <c:pt idx="39">
                  <c:v>141.35220000000001</c:v>
                </c:pt>
                <c:pt idx="40">
                  <c:v>154.73560000000001</c:v>
                </c:pt>
                <c:pt idx="41">
                  <c:v>143.34469999999999</c:v>
                </c:pt>
                <c:pt idx="42">
                  <c:v>129.86019999999999</c:v>
                </c:pt>
              </c:numCache>
            </c:numRef>
          </c:val>
          <c:smooth val="0"/>
          <c:extLst>
            <c:ext xmlns:c16="http://schemas.microsoft.com/office/drawing/2014/chart" uri="{C3380CC4-5D6E-409C-BE32-E72D297353CC}">
              <c16:uniqueId val="{00000001-2E14-4975-BEE7-DFA2D7CC2FD0}"/>
            </c:ext>
          </c:extLst>
        </c:ser>
        <c:ser>
          <c:idx val="2"/>
          <c:order val="5"/>
          <c:tx>
            <c:strRef>
              <c:f>'10_ábra_chart'!$L$11</c:f>
              <c:strCache>
                <c:ptCount val="1"/>
                <c:pt idx="0">
                  <c:v>Fémfeldolgozás, kohászat</c:v>
                </c:pt>
              </c:strCache>
            </c:strRef>
          </c:tx>
          <c:spPr>
            <a:ln w="31750" cap="rnd">
              <a:solidFill>
                <a:srgbClr val="7030A0"/>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'10_ábra_chart'!$L$12:$L$54</c:f>
              <c:numCache>
                <c:formatCode>0</c:formatCode>
                <c:ptCount val="43"/>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112.9284</c:v>
                </c:pt>
                <c:pt idx="37">
                  <c:v>123.4149</c:v>
                </c:pt>
                <c:pt idx="38">
                  <c:v>140.04589999999999</c:v>
                </c:pt>
                <c:pt idx="39">
                  <c:v>125.315</c:v>
                </c:pt>
                <c:pt idx="40">
                  <c:v>132.30889999999999</c:v>
                </c:pt>
                <c:pt idx="41">
                  <c:v>126.2296</c:v>
                </c:pt>
                <c:pt idx="42">
                  <c:v>113.8125</c:v>
                </c:pt>
              </c:numCache>
            </c:numRef>
          </c:val>
          <c:smooth val="0"/>
          <c:extLst>
            <c:ext xmlns:c16="http://schemas.microsoft.com/office/drawing/2014/chart" uri="{C3380CC4-5D6E-409C-BE32-E72D297353CC}">
              <c16:uniqueId val="{00000002-2E14-4975-BEE7-DFA2D7CC2FD0}"/>
            </c:ext>
          </c:extLst>
        </c:ser>
        <c:ser>
          <c:idx val="3"/>
          <c:order val="6"/>
          <c:tx>
            <c:strRef>
              <c:f>'10_ábra_chart'!$M$11</c:f>
              <c:strCache>
                <c:ptCount val="1"/>
                <c:pt idx="0">
                  <c:v>Feldolgozóipar összesen</c:v>
                </c:pt>
              </c:strCache>
            </c:strRef>
          </c:tx>
          <c:spPr>
            <a:ln w="31750" cap="rnd">
              <a:solidFill>
                <a:schemeClr val="accent5">
                  <a:lumMod val="75000"/>
                </a:schemeClr>
              </a:solidFill>
              <a:prstDash val="dash"/>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'10_ábra_chart'!$M$12:$M$54</c:f>
              <c:numCache>
                <c:formatCode>0</c:formatCode>
                <c:ptCount val="43"/>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114.0836</c:v>
                </c:pt>
                <c:pt idx="37">
                  <c:v>125.3117</c:v>
                </c:pt>
                <c:pt idx="38">
                  <c:v>138.55629999999999</c:v>
                </c:pt>
                <c:pt idx="39">
                  <c:v>120.5347</c:v>
                </c:pt>
                <c:pt idx="40">
                  <c:v>131.68190000000001</c:v>
                </c:pt>
                <c:pt idx="41">
                  <c:v>130.851</c:v>
                </c:pt>
                <c:pt idx="42">
                  <c:v>119.3163</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valAx>
      <c:valAx>
        <c:axId val="1157516568"/>
        <c:scaling>
          <c:orientation val="minMax"/>
          <c:max val="3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0649999999999992E-3"/>
          <c:y val="0.79697925698086014"/>
          <c:w val="0.98673861111111116"/>
          <c:h val="0.20037431432847819"/>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312759078918662"/>
        </c:manualLayout>
      </c:layout>
      <c:lineChart>
        <c:grouping val="standard"/>
        <c:varyColors val="0"/>
        <c:ser>
          <c:idx val="1"/>
          <c:order val="0"/>
          <c:tx>
            <c:strRef>
              <c:f>'10_ábra_chart'!$G$10</c:f>
              <c:strCache>
                <c:ptCount val="1"/>
                <c:pt idx="0">
                  <c:v>Vehicle prod.</c:v>
                </c:pt>
              </c:strCache>
            </c:strRef>
          </c:tx>
          <c:spPr>
            <a:ln w="31750" cap="rnd">
              <a:solidFill>
                <a:srgbClr val="C00000"/>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'10_ábra_chart'!$G$12:$G$54</c:f>
              <c:numCache>
                <c:formatCode>0</c:formatCode>
                <c:ptCount val="43"/>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93.166600000000003</c:v>
                </c:pt>
                <c:pt idx="37">
                  <c:v>115.8963</c:v>
                </c:pt>
                <c:pt idx="38">
                  <c:v>109.9074</c:v>
                </c:pt>
                <c:pt idx="39">
                  <c:v>98.012900000000002</c:v>
                </c:pt>
                <c:pt idx="40">
                  <c:v>117.3318</c:v>
                </c:pt>
                <c:pt idx="41">
                  <c:v>114.66540000000001</c:v>
                </c:pt>
                <c:pt idx="42">
                  <c:v>108.78830000000001</c:v>
                </c:pt>
              </c:numCache>
            </c:numRef>
          </c:val>
          <c:smooth val="0"/>
          <c:extLst>
            <c:ext xmlns:c16="http://schemas.microsoft.com/office/drawing/2014/chart" uri="{C3380CC4-5D6E-409C-BE32-E72D297353CC}">
              <c16:uniqueId val="{00000000-F256-45DA-8400-816C14585BB7}"/>
            </c:ext>
          </c:extLst>
        </c:ser>
        <c:ser>
          <c:idx val="5"/>
          <c:order val="1"/>
          <c:tx>
            <c:strRef>
              <c:f>'10_ábra_chart'!$H$10</c:f>
              <c:strCache>
                <c:ptCount val="1"/>
                <c:pt idx="0">
                  <c:v>Electronics industry</c:v>
                </c:pt>
              </c:strCache>
            </c:strRef>
          </c:tx>
          <c:spPr>
            <a:ln w="31750" cap="rnd">
              <a:solidFill>
                <a:schemeClr val="accent6">
                  <a:lumMod val="75000"/>
                </a:schemeClr>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'10_ábra_chart'!$H$12:$H$54</c:f>
              <c:numCache>
                <c:formatCode>0</c:formatCode>
                <c:ptCount val="43"/>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141.12139999999999</c:v>
                </c:pt>
                <c:pt idx="37">
                  <c:v>155.87440000000001</c:v>
                </c:pt>
                <c:pt idx="38">
                  <c:v>171.55459999999999</c:v>
                </c:pt>
                <c:pt idx="39">
                  <c:v>144.2937</c:v>
                </c:pt>
                <c:pt idx="40">
                  <c:v>158.19569999999999</c:v>
                </c:pt>
                <c:pt idx="41">
                  <c:v>164.5994</c:v>
                </c:pt>
                <c:pt idx="42">
                  <c:v>135.6824</c:v>
                </c:pt>
              </c:numCache>
            </c:numRef>
          </c:val>
          <c:smooth val="0"/>
          <c:extLst>
            <c:ext xmlns:c16="http://schemas.microsoft.com/office/drawing/2014/chart" uri="{C3380CC4-5D6E-409C-BE32-E72D297353CC}">
              <c16:uniqueId val="{00000001-F256-45DA-8400-816C14585BB7}"/>
            </c:ext>
          </c:extLst>
        </c:ser>
        <c:ser>
          <c:idx val="4"/>
          <c:order val="2"/>
          <c:tx>
            <c:strRef>
              <c:f>'10_ábra_chart'!$I$10</c:f>
              <c:strCache>
                <c:ptCount val="1"/>
                <c:pt idx="0">
                  <c:v>Manuf. of electrical equipment</c:v>
                </c:pt>
              </c:strCache>
            </c:strRef>
          </c:tx>
          <c:spPr>
            <a:ln w="31750" cap="rnd">
              <a:solidFill>
                <a:schemeClr val="accent5"/>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'10_ábra_chart'!$I$12:$I$54</c:f>
              <c:numCache>
                <c:formatCode>0</c:formatCode>
                <c:ptCount val="43"/>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240.43950000000001</c:v>
                </c:pt>
                <c:pt idx="37">
                  <c:v>255.42760000000001</c:v>
                </c:pt>
                <c:pt idx="38">
                  <c:v>297.43950000000001</c:v>
                </c:pt>
                <c:pt idx="39">
                  <c:v>273.85539999999997</c:v>
                </c:pt>
                <c:pt idx="40">
                  <c:v>315.07760000000002</c:v>
                </c:pt>
                <c:pt idx="41">
                  <c:v>288.37580000000003</c:v>
                </c:pt>
                <c:pt idx="42">
                  <c:v>306.1875</c:v>
                </c:pt>
              </c:numCache>
            </c:numRef>
          </c:val>
          <c:smooth val="0"/>
          <c:extLst>
            <c:ext xmlns:c16="http://schemas.microsoft.com/office/drawing/2014/chart" uri="{C3380CC4-5D6E-409C-BE32-E72D297353CC}">
              <c16:uniqueId val="{00000002-F256-45DA-8400-816C14585BB7}"/>
            </c:ext>
          </c:extLst>
        </c:ser>
        <c:ser>
          <c:idx val="6"/>
          <c:order val="3"/>
          <c:tx>
            <c:strRef>
              <c:f>'10_ábra_chart'!$J$10</c:f>
              <c:strCache>
                <c:ptCount val="1"/>
                <c:pt idx="0">
                  <c:v>Food industry</c:v>
                </c:pt>
              </c:strCache>
            </c:strRef>
          </c:tx>
          <c:spPr>
            <a:ln w="31750" cap="rnd">
              <a:solidFill>
                <a:srgbClr val="002060"/>
              </a:solidFill>
              <a:prstDash val="solid"/>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'10_ábra_chart'!$J$12:$J$54</c:f>
              <c:numCache>
                <c:formatCode>0</c:formatCode>
                <c:ptCount val="43"/>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120.5193</c:v>
                </c:pt>
                <c:pt idx="37">
                  <c:v>116.29559999999999</c:v>
                </c:pt>
                <c:pt idx="38">
                  <c:v>135.6934</c:v>
                </c:pt>
                <c:pt idx="39">
                  <c:v>125.331</c:v>
                </c:pt>
                <c:pt idx="40">
                  <c:v>134.61850000000001</c:v>
                </c:pt>
                <c:pt idx="41">
                  <c:v>135.36320000000001</c:v>
                </c:pt>
                <c:pt idx="42">
                  <c:v>130.785</c:v>
                </c:pt>
              </c:numCache>
            </c:numRef>
          </c:val>
          <c:smooth val="0"/>
          <c:extLst>
            <c:ext xmlns:c16="http://schemas.microsoft.com/office/drawing/2014/chart" uri="{C3380CC4-5D6E-409C-BE32-E72D297353CC}">
              <c16:uniqueId val="{00000003-F256-45DA-8400-816C14585BB7}"/>
            </c:ext>
          </c:extLst>
        </c:ser>
        <c:ser>
          <c:idx val="0"/>
          <c:order val="4"/>
          <c:tx>
            <c:strRef>
              <c:f>'10_ábra_chart'!$K$10</c:f>
              <c:strCache>
                <c:ptCount val="1"/>
                <c:pt idx="0">
                  <c:v>Rubber, plastic, constr. mat. industry</c:v>
                </c:pt>
              </c:strCache>
            </c:strRef>
          </c:tx>
          <c:spPr>
            <a:ln w="31750" cap="rnd">
              <a:solidFill>
                <a:schemeClr val="accent1"/>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'10_ábra_chart'!$K$12:$K$54</c:f>
              <c:numCache>
                <c:formatCode>0</c:formatCode>
                <c:ptCount val="43"/>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125.0351</c:v>
                </c:pt>
                <c:pt idx="37">
                  <c:v>130.96700000000001</c:v>
                </c:pt>
                <c:pt idx="38">
                  <c:v>150.5138</c:v>
                </c:pt>
                <c:pt idx="39">
                  <c:v>141.35220000000001</c:v>
                </c:pt>
                <c:pt idx="40">
                  <c:v>154.73560000000001</c:v>
                </c:pt>
                <c:pt idx="41">
                  <c:v>143.34469999999999</c:v>
                </c:pt>
                <c:pt idx="42">
                  <c:v>129.86019999999999</c:v>
                </c:pt>
              </c:numCache>
            </c:numRef>
          </c:val>
          <c:smooth val="0"/>
          <c:extLst>
            <c:ext xmlns:c16="http://schemas.microsoft.com/office/drawing/2014/chart" uri="{C3380CC4-5D6E-409C-BE32-E72D297353CC}">
              <c16:uniqueId val="{00000004-F256-45DA-8400-816C14585BB7}"/>
            </c:ext>
          </c:extLst>
        </c:ser>
        <c:ser>
          <c:idx val="2"/>
          <c:order val="5"/>
          <c:tx>
            <c:strRef>
              <c:f>'10_ábra_chart'!$L$10</c:f>
              <c:strCache>
                <c:ptCount val="1"/>
                <c:pt idx="0">
                  <c:v>Metal processing, metallurgy</c:v>
                </c:pt>
              </c:strCache>
            </c:strRef>
          </c:tx>
          <c:spPr>
            <a:ln w="31750" cap="rnd">
              <a:solidFill>
                <a:srgbClr val="7030A0"/>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'10_ábra_chart'!$L$12:$L$54</c:f>
              <c:numCache>
                <c:formatCode>0</c:formatCode>
                <c:ptCount val="43"/>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112.9284</c:v>
                </c:pt>
                <c:pt idx="37">
                  <c:v>123.4149</c:v>
                </c:pt>
                <c:pt idx="38">
                  <c:v>140.04589999999999</c:v>
                </c:pt>
                <c:pt idx="39">
                  <c:v>125.315</c:v>
                </c:pt>
                <c:pt idx="40">
                  <c:v>132.30889999999999</c:v>
                </c:pt>
                <c:pt idx="41">
                  <c:v>126.2296</c:v>
                </c:pt>
                <c:pt idx="42">
                  <c:v>113.8125</c:v>
                </c:pt>
              </c:numCache>
            </c:numRef>
          </c:val>
          <c:smooth val="0"/>
          <c:extLst>
            <c:ext xmlns:c16="http://schemas.microsoft.com/office/drawing/2014/chart" uri="{C3380CC4-5D6E-409C-BE32-E72D297353CC}">
              <c16:uniqueId val="{00000005-F256-45DA-8400-816C14585BB7}"/>
            </c:ext>
          </c:extLst>
        </c:ser>
        <c:ser>
          <c:idx val="3"/>
          <c:order val="6"/>
          <c:tx>
            <c:strRef>
              <c:f>'10_ábra_chart'!$M$10</c:f>
              <c:strCache>
                <c:ptCount val="1"/>
                <c:pt idx="0">
                  <c:v>Manufacturing total</c:v>
                </c:pt>
              </c:strCache>
            </c:strRef>
          </c:tx>
          <c:spPr>
            <a:ln w="31750" cap="rnd">
              <a:solidFill>
                <a:schemeClr val="accent5">
                  <a:lumMod val="75000"/>
                </a:schemeClr>
              </a:solidFill>
              <a:prstDash val="dash"/>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Ref>
              <c:f>'10_ábra_chart'!$M$12:$M$54</c:f>
              <c:numCache>
                <c:formatCode>0</c:formatCode>
                <c:ptCount val="43"/>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114.0836</c:v>
                </c:pt>
                <c:pt idx="37">
                  <c:v>125.3117</c:v>
                </c:pt>
                <c:pt idx="38">
                  <c:v>138.55629999999999</c:v>
                </c:pt>
                <c:pt idx="39">
                  <c:v>120.5347</c:v>
                </c:pt>
                <c:pt idx="40">
                  <c:v>131.68190000000001</c:v>
                </c:pt>
                <c:pt idx="41">
                  <c:v>130.851</c:v>
                </c:pt>
                <c:pt idx="42">
                  <c:v>119.3163</c:v>
                </c:pt>
              </c:numCache>
            </c:numRef>
          </c:val>
          <c:smooth val="0"/>
          <c:extLst>
            <c:ext xmlns:c16="http://schemas.microsoft.com/office/drawing/2014/chart" uri="{C3380CC4-5D6E-409C-BE32-E72D297353CC}">
              <c16:uniqueId val="{00000006-F256-45DA-8400-816C14585BB7}"/>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'10_ábra_chart'!$E$12:$F$54</c:f>
              <c:multiLvlStrCache>
                <c:ptCount val="43"/>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lvl>
                <c:lvl>
                  <c:pt idx="0">
                    <c:v>2019</c:v>
                  </c:pt>
                  <c:pt idx="12">
                    <c:v> 2020</c:v>
                  </c:pt>
                  <c:pt idx="24">
                    <c:v> 2021</c:v>
                  </c:pt>
                  <c:pt idx="36">
                    <c:v>2022</c:v>
                  </c:pt>
                </c:lvl>
              </c:multiLvlStrCache>
            </c:multiLvlStrRef>
          </c:cat>
          <c:val>
            <c:numLit>
              <c:formatCode>General</c:formatCode>
              <c:ptCount val="1"/>
              <c:pt idx="0">
                <c:v>0</c:v>
              </c:pt>
            </c:numLit>
          </c:val>
          <c:smooth val="0"/>
          <c:extLst>
            <c:ext xmlns:c16="http://schemas.microsoft.com/office/drawing/2014/chart" uri="{C3380CC4-5D6E-409C-BE32-E72D297353CC}">
              <c16:uniqueId val="{00000007-F256-45DA-8400-816C14585BB7}"/>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valAx>
      <c:valAx>
        <c:axId val="1157516568"/>
        <c:scaling>
          <c:orientation val="minMax"/>
          <c:max val="3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5051111111111109E-2"/>
          <c:y val="0.80219698923025051"/>
          <c:w val="0.93382194444444455"/>
          <c:h val="0.19515658779428394"/>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'11_ábra_chart'!$E$13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'11_ábra_chart'!$G$11:$T$11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H1</c:v>
                </c:pt>
                <c:pt idx="12">
                  <c:v>2022 H2 (fc)</c:v>
                </c:pt>
                <c:pt idx="13">
                  <c:v>2023 (fc)</c:v>
                </c:pt>
              </c:strCache>
            </c:strRef>
          </c:cat>
          <c:val>
            <c:numRef>
              <c:f>'11_ábra_chart'!$G$13:$T$13</c:f>
              <c:numCache>
                <c:formatCode>#,##0</c:formatCode>
                <c:ptCount val="14"/>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pt idx="11">
                  <c:v>126.848</c:v>
                </c:pt>
              </c:numCache>
            </c:numRef>
          </c:val>
          <c:extLst>
            <c:ext xmlns:c16="http://schemas.microsoft.com/office/drawing/2014/chart" uri="{C3380CC4-5D6E-409C-BE32-E72D297353CC}">
              <c16:uniqueId val="{00000000-AC1B-4A7C-ABDB-798549B20A6D}"/>
            </c:ext>
          </c:extLst>
        </c:ser>
        <c:ser>
          <c:idx val="4"/>
          <c:order val="1"/>
          <c:tx>
            <c:strRef>
              <c:f>'11_ábra_chart'!$E$16</c:f>
              <c:strCache>
                <c:ptCount val="1"/>
                <c:pt idx="0">
                  <c:v>Net absorption</c:v>
                </c:pt>
              </c:strCache>
            </c:strRef>
          </c:tx>
          <c:spPr>
            <a:solidFill>
              <a:schemeClr val="accent6">
                <a:lumMod val="75000"/>
              </a:schemeClr>
            </a:solidFill>
            <a:ln>
              <a:solidFill>
                <a:schemeClr val="tx1"/>
              </a:solidFill>
            </a:ln>
            <a:effectLst/>
          </c:spPr>
          <c:invertIfNegative val="0"/>
          <c:cat>
            <c:strRef>
              <c:f>'11_ábra_chart'!$G$11:$T$11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H1</c:v>
                </c:pt>
                <c:pt idx="12">
                  <c:v>2022 H2 (fc)</c:v>
                </c:pt>
                <c:pt idx="13">
                  <c:v>2023 (fc)</c:v>
                </c:pt>
              </c:strCache>
            </c:strRef>
          </c:cat>
          <c:val>
            <c:numRef>
              <c:f>'11_ábra_chart'!$G$16:$T$16</c:f>
              <c:numCache>
                <c:formatCode>0</c:formatCode>
                <c:ptCount val="14"/>
                <c:pt idx="0">
                  <c:v>30.664999999999999</c:v>
                </c:pt>
                <c:pt idx="1">
                  <c:v>40.651819999999951</c:v>
                </c:pt>
                <c:pt idx="2">
                  <c:v>-25.42606999999995</c:v>
                </c:pt>
                <c:pt idx="3">
                  <c:v>117.00489999999999</c:v>
                </c:pt>
                <c:pt idx="4">
                  <c:v>130.13200000000001</c:v>
                </c:pt>
                <c:pt idx="5">
                  <c:v>106.70400000000005</c:v>
                </c:pt>
                <c:pt idx="6">
                  <c:v>193.45400000000001</c:v>
                </c:pt>
                <c:pt idx="7">
                  <c:v>153.41519999999994</c:v>
                </c:pt>
                <c:pt idx="8">
                  <c:v>79.277000000000086</c:v>
                </c:pt>
                <c:pt idx="9">
                  <c:v>121.58799999999999</c:v>
                </c:pt>
                <c:pt idx="10">
                  <c:v>320.2</c:v>
                </c:pt>
                <c:pt idx="11">
                  <c:v>25.757999999999999</c:v>
                </c:pt>
              </c:numCache>
            </c:numRef>
          </c:val>
          <c:extLst>
            <c:ext xmlns:c16="http://schemas.microsoft.com/office/drawing/2014/chart" uri="{C3380CC4-5D6E-409C-BE32-E72D297353CC}">
              <c16:uniqueId val="{00000001-AC1B-4A7C-ABDB-798549B20A6D}"/>
            </c:ext>
          </c:extLst>
        </c:ser>
        <c:ser>
          <c:idx val="1"/>
          <c:order val="2"/>
          <c:tx>
            <c:strRef>
              <c:f>'11_ábra_chart'!$E$14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'11_ábra_chart'!$G$11:$T$11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H1</c:v>
                </c:pt>
                <c:pt idx="12">
                  <c:v>2022 H2 (fc)</c:v>
                </c:pt>
                <c:pt idx="13">
                  <c:v>2023 (fc)</c:v>
                </c:pt>
              </c:strCache>
            </c:strRef>
          </c:cat>
          <c:val>
            <c:numRef>
              <c:f>'11_ábra_chart'!$G$14:$T$14</c:f>
              <c:numCache>
                <c:formatCode>General</c:formatCode>
                <c:ptCount val="14"/>
                <c:pt idx="12" formatCode="#,##0">
                  <c:v>281.733</c:v>
                </c:pt>
                <c:pt idx="13" formatCode="#,##0">
                  <c:v>164.68600000000001</c:v>
                </c:pt>
              </c:numCache>
            </c:numRef>
          </c:val>
          <c:extLst>
            <c:ext xmlns:c16="http://schemas.microsoft.com/office/drawing/2014/chart" uri="{C3380CC4-5D6E-409C-BE32-E72D297353CC}">
              <c16:uniqueId val="{00000002-AC1B-4A7C-ABDB-798549B20A6D}"/>
            </c:ext>
          </c:extLst>
        </c:ser>
        <c:ser>
          <c:idx val="2"/>
          <c:order val="3"/>
          <c:tx>
            <c:strRef>
              <c:f>'11_ábra_chart'!$E$15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'11_ábra_chart'!$G$11:$T$11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H1</c:v>
                </c:pt>
                <c:pt idx="12">
                  <c:v>2022 H2 (fc)</c:v>
                </c:pt>
                <c:pt idx="13">
                  <c:v>2023 (fc)</c:v>
                </c:pt>
              </c:strCache>
            </c:strRef>
          </c:cat>
          <c:val>
            <c:numRef>
              <c:f>'11_ábra_chart'!$G$15:$T$15</c:f>
              <c:numCache>
                <c:formatCode>General</c:formatCode>
                <c:ptCount val="14"/>
                <c:pt idx="12" formatCode="#,##0">
                  <c:v>80.254999999999995</c:v>
                </c:pt>
                <c:pt idx="13" formatCode="#,##0">
                  <c:v>0</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'11_ábra_chart'!$E$17</c:f>
              <c:strCache>
                <c:ptCount val="1"/>
                <c:pt idx="0">
                  <c:v>Vacancy rate (right-hand scale)</c:v>
                </c:pt>
              </c:strCache>
            </c:strRef>
          </c:tx>
          <c:spPr>
            <a:ln w="38100" cap="rnd">
              <a:solidFill>
                <a:schemeClr val="accent5"/>
              </a:solidFill>
              <a:round/>
            </a:ln>
            <a:effectLst/>
          </c:spPr>
          <c:marker>
            <c:symbol val="none"/>
          </c:marker>
          <c:cat>
            <c:strRef>
              <c:f>'11_ábra_chart'!$G$11:$T$11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H1</c:v>
                </c:pt>
                <c:pt idx="12">
                  <c:v>2022 H2 (fc)</c:v>
                </c:pt>
                <c:pt idx="13">
                  <c:v>2023 (fc)</c:v>
                </c:pt>
              </c:strCache>
            </c:strRef>
          </c:cat>
          <c:val>
            <c:numRef>
              <c:f>'11_ábra_chart'!$G$17:$T$17</c:f>
              <c:numCache>
                <c:formatCode>0.0</c:formatCode>
                <c:ptCount val="14"/>
                <c:pt idx="0">
                  <c:v>20.9</c:v>
                </c:pt>
                <c:pt idx="1">
                  <c:v>19.399999999999999</c:v>
                </c:pt>
                <c:pt idx="2">
                  <c:v>21.7</c:v>
                </c:pt>
                <c:pt idx="3">
                  <c:v>15.7</c:v>
                </c:pt>
                <c:pt idx="4">
                  <c:v>10.6</c:v>
                </c:pt>
                <c:pt idx="5">
                  <c:v>7.6</c:v>
                </c:pt>
                <c:pt idx="6">
                  <c:v>4</c:v>
                </c:pt>
                <c:pt idx="7">
                  <c:v>2.4</c:v>
                </c:pt>
                <c:pt idx="8">
                  <c:v>1.9</c:v>
                </c:pt>
                <c:pt idx="9">
                  <c:v>2</c:v>
                </c:pt>
                <c:pt idx="10">
                  <c:v>3.2</c:v>
                </c:pt>
                <c:pt idx="11">
                  <c:v>6.4</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5986294444444443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62081213114603984"/>
        </c:manualLayout>
      </c:layout>
      <c:lineChart>
        <c:grouping val="standard"/>
        <c:varyColors val="0"/>
        <c:ser>
          <c:idx val="0"/>
          <c:order val="0"/>
          <c:tx>
            <c:strRef>
              <c:f>'2_ábra_chart'!$G$9</c:f>
              <c:strCache>
                <c:ptCount val="1"/>
                <c:pt idx="0">
                  <c:v>Non-household consumers total</c:v>
                </c:pt>
              </c:strCache>
            </c:strRef>
          </c:tx>
          <c:spPr>
            <a:ln w="38100" cap="rnd">
              <a:solidFill>
                <a:srgbClr val="002060"/>
              </a:solidFill>
              <a:round/>
            </a:ln>
            <a:effectLst/>
          </c:spPr>
          <c:marker>
            <c:symbol val="none"/>
          </c:marker>
          <c:dPt>
            <c:idx val="0"/>
            <c:marker>
              <c:symbol val="none"/>
            </c:marker>
            <c:bubble3D val="0"/>
            <c:spPr>
              <a:ln w="38100" cap="rnd">
                <a:solidFill>
                  <a:srgbClr val="002060"/>
                </a:solidFill>
                <a:round/>
              </a:ln>
              <a:effectLst/>
            </c:spPr>
            <c:extLst>
              <c:ext xmlns:c16="http://schemas.microsoft.com/office/drawing/2014/chart" uri="{C3380CC4-5D6E-409C-BE32-E72D297353CC}">
                <c16:uniqueId val="{00000001-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'2_ábra_chart'!$G$11:$G$89</c:f>
              <c:numCache>
                <c:formatCode>#,##0</c:formatCode>
                <c:ptCount val="79"/>
                <c:pt idx="0">
                  <c:v>16.592333287849439</c:v>
                </c:pt>
                <c:pt idx="1">
                  <c:v>15.837562430801743</c:v>
                </c:pt>
                <c:pt idx="2">
                  <c:v>15.71153135295147</c:v>
                </c:pt>
                <c:pt idx="3">
                  <c:v>14.659874072013061</c:v>
                </c:pt>
                <c:pt idx="4">
                  <c:v>14.877923586412964</c:v>
                </c:pt>
                <c:pt idx="5">
                  <c:v>14.561348614680849</c:v>
                </c:pt>
                <c:pt idx="6">
                  <c:v>14.810948963635962</c:v>
                </c:pt>
                <c:pt idx="7">
                  <c:v>14.545718765875481</c:v>
                </c:pt>
                <c:pt idx="8">
                  <c:v>14.566807661403708</c:v>
                </c:pt>
                <c:pt idx="9">
                  <c:v>14.734593935353558</c:v>
                </c:pt>
                <c:pt idx="10">
                  <c:v>14.958671451051851</c:v>
                </c:pt>
                <c:pt idx="11">
                  <c:v>15.459881160276947</c:v>
                </c:pt>
                <c:pt idx="12">
                  <c:v>14.592536924727224</c:v>
                </c:pt>
                <c:pt idx="13">
                  <c:v>14.164449390352608</c:v>
                </c:pt>
                <c:pt idx="14">
                  <c:v>14.271541706138102</c:v>
                </c:pt>
                <c:pt idx="15">
                  <c:v>14.302749187187464</c:v>
                </c:pt>
                <c:pt idx="16">
                  <c:v>14.129893034511248</c:v>
                </c:pt>
                <c:pt idx="17">
                  <c:v>14.162103033483604</c:v>
                </c:pt>
                <c:pt idx="18">
                  <c:v>14.429668468982859</c:v>
                </c:pt>
                <c:pt idx="19">
                  <c:v>14.468751997150708</c:v>
                </c:pt>
                <c:pt idx="20">
                  <c:v>14.358467684152947</c:v>
                </c:pt>
                <c:pt idx="21">
                  <c:v>14.589819029449783</c:v>
                </c:pt>
                <c:pt idx="22">
                  <c:v>14.568758429319033</c:v>
                </c:pt>
                <c:pt idx="23">
                  <c:v>15.122886065663995</c:v>
                </c:pt>
                <c:pt idx="24">
                  <c:v>16.693938713467535</c:v>
                </c:pt>
                <c:pt idx="25">
                  <c:v>16.703883072745985</c:v>
                </c:pt>
                <c:pt idx="26">
                  <c:v>16.461825555366296</c:v>
                </c:pt>
                <c:pt idx="27">
                  <c:v>16.582278052097799</c:v>
                </c:pt>
                <c:pt idx="28">
                  <c:v>16.384163385117624</c:v>
                </c:pt>
                <c:pt idx="29">
                  <c:v>16.779157740311952</c:v>
                </c:pt>
                <c:pt idx="30">
                  <c:v>16.865280508614543</c:v>
                </c:pt>
                <c:pt idx="31">
                  <c:v>16.908680620911305</c:v>
                </c:pt>
                <c:pt idx="32">
                  <c:v>17.273879786547507</c:v>
                </c:pt>
                <c:pt idx="33">
                  <c:v>17.658741507768116</c:v>
                </c:pt>
                <c:pt idx="34">
                  <c:v>17.741877217985525</c:v>
                </c:pt>
                <c:pt idx="35">
                  <c:v>17.729445839198341</c:v>
                </c:pt>
                <c:pt idx="36">
                  <c:v>20.857788075914435</c:v>
                </c:pt>
                <c:pt idx="37">
                  <c:v>20.898962780403398</c:v>
                </c:pt>
                <c:pt idx="38">
                  <c:v>20.718958176023037</c:v>
                </c:pt>
                <c:pt idx="39">
                  <c:v>20.514397109982305</c:v>
                </c:pt>
                <c:pt idx="40">
                  <c:v>20.46661318313506</c:v>
                </c:pt>
                <c:pt idx="41">
                  <c:v>20.321886403241827</c:v>
                </c:pt>
                <c:pt idx="42">
                  <c:v>20.741537798589988</c:v>
                </c:pt>
                <c:pt idx="43">
                  <c:v>20.937593811675008</c:v>
                </c:pt>
                <c:pt idx="44">
                  <c:v>21.067384654981876</c:v>
                </c:pt>
                <c:pt idx="45">
                  <c:v>21.147167591602088</c:v>
                </c:pt>
                <c:pt idx="46">
                  <c:v>21.151262094539554</c:v>
                </c:pt>
                <c:pt idx="47">
                  <c:v>21.170885069181224</c:v>
                </c:pt>
                <c:pt idx="48">
                  <c:v>22.270495847517328</c:v>
                </c:pt>
                <c:pt idx="49">
                  <c:v>22.229608909405414</c:v>
                </c:pt>
                <c:pt idx="50">
                  <c:v>22.290742329288168</c:v>
                </c:pt>
                <c:pt idx="51">
                  <c:v>21.236772028347652</c:v>
                </c:pt>
                <c:pt idx="52">
                  <c:v>22.043011391074593</c:v>
                </c:pt>
                <c:pt idx="53">
                  <c:v>21.465311770562089</c:v>
                </c:pt>
                <c:pt idx="54">
                  <c:v>21.222842715733012</c:v>
                </c:pt>
                <c:pt idx="55">
                  <c:v>22.3073499570481</c:v>
                </c:pt>
                <c:pt idx="56">
                  <c:v>22.196035908757384</c:v>
                </c:pt>
                <c:pt idx="57">
                  <c:v>22.115509555848437</c:v>
                </c:pt>
                <c:pt idx="58">
                  <c:v>22.306660787377627</c:v>
                </c:pt>
                <c:pt idx="59">
                  <c:v>22.674596820373246</c:v>
                </c:pt>
                <c:pt idx="60">
                  <c:v>21.411702205355432</c:v>
                </c:pt>
                <c:pt idx="61">
                  <c:v>21.482106739963342</c:v>
                </c:pt>
                <c:pt idx="62">
                  <c:v>22.04530864951073</c:v>
                </c:pt>
                <c:pt idx="63">
                  <c:v>21.503204273071681</c:v>
                </c:pt>
                <c:pt idx="64">
                  <c:v>21.895136898292002</c:v>
                </c:pt>
                <c:pt idx="65">
                  <c:v>22.168012372954607</c:v>
                </c:pt>
                <c:pt idx="66">
                  <c:v>23.55876398200536</c:v>
                </c:pt>
                <c:pt idx="67">
                  <c:v>23.621380143371294</c:v>
                </c:pt>
                <c:pt idx="68">
                  <c:v>25.35199516523021</c:v>
                </c:pt>
                <c:pt idx="69">
                  <c:v>30.00554800439037</c:v>
                </c:pt>
                <c:pt idx="70">
                  <c:v>32.325742132953671</c:v>
                </c:pt>
                <c:pt idx="71">
                  <c:v>35.112283283322142</c:v>
                </c:pt>
                <c:pt idx="72">
                  <c:v>54.174933293557949</c:v>
                </c:pt>
                <c:pt idx="73">
                  <c:v>57.941124678184003</c:v>
                </c:pt>
                <c:pt idx="74">
                  <c:v>61.981996538881717</c:v>
                </c:pt>
                <c:pt idx="75">
                  <c:v>56.71742565559947</c:v>
                </c:pt>
                <c:pt idx="76">
                  <c:v>59.195522511687209</c:v>
                </c:pt>
                <c:pt idx="77">
                  <c:v>63.192970475348346</c:v>
                </c:pt>
                <c:pt idx="78">
                  <c:v>80.855684013973047</c:v>
                </c:pt>
              </c:numCache>
            </c:numRef>
          </c:val>
          <c:smooth val="0"/>
          <c:extLst>
            <c:ext xmlns:c16="http://schemas.microsoft.com/office/drawing/2014/chart" uri="{C3380CC4-5D6E-409C-BE32-E72D297353CC}">
              <c16:uniqueId val="{00000002-379C-4BBC-996F-77802E21C175}"/>
            </c:ext>
          </c:extLst>
        </c:ser>
        <c:ser>
          <c:idx val="2"/>
          <c:order val="1"/>
          <c:tx>
            <c:strRef>
              <c:f>'2_ábra_chart'!$H$9</c:f>
              <c:strCache>
                <c:ptCount val="1"/>
                <c:pt idx="0">
                  <c:v> &lt; 20</c:v>
                </c:pt>
              </c:strCache>
            </c:strRef>
          </c:tx>
          <c:spPr>
            <a:ln w="38100" cap="rnd">
              <a:solidFill>
                <a:srgbClr val="FF0000"/>
              </a:solidFill>
              <a:round/>
            </a:ln>
            <a:effectLst/>
          </c:spPr>
          <c:marker>
            <c:symbol val="none"/>
          </c:marker>
          <c:dPt>
            <c:idx val="0"/>
            <c:marker>
              <c:symbol val="none"/>
            </c:marker>
            <c:bubble3D val="0"/>
            <c:spPr>
              <a:ln w="38100" cap="rnd">
                <a:solidFill>
                  <a:srgbClr val="FF0000"/>
                </a:solidFill>
                <a:round/>
              </a:ln>
              <a:effectLst/>
            </c:spPr>
            <c:extLst>
              <c:ext xmlns:c16="http://schemas.microsoft.com/office/drawing/2014/chart" uri="{C3380CC4-5D6E-409C-BE32-E72D297353CC}">
                <c16:uniqueId val="{00000004-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'2_ábra_chart'!$H$11:$H$89</c:f>
              <c:numCache>
                <c:formatCode>#,##0</c:formatCode>
                <c:ptCount val="79"/>
                <c:pt idx="0">
                  <c:v>17.523671860422862</c:v>
                </c:pt>
                <c:pt idx="1">
                  <c:v>15.197012761754793</c:v>
                </c:pt>
                <c:pt idx="2">
                  <c:v>17.892165286672654</c:v>
                </c:pt>
                <c:pt idx="3">
                  <c:v>17.003042731233037</c:v>
                </c:pt>
                <c:pt idx="4">
                  <c:v>17.86014888665316</c:v>
                </c:pt>
                <c:pt idx="5">
                  <c:v>17.374334887473971</c:v>
                </c:pt>
                <c:pt idx="6">
                  <c:v>17.76365437625352</c:v>
                </c:pt>
                <c:pt idx="7">
                  <c:v>17.454840520016806</c:v>
                </c:pt>
                <c:pt idx="8">
                  <c:v>17.225783506808035</c:v>
                </c:pt>
                <c:pt idx="9">
                  <c:v>17.346335252988968</c:v>
                </c:pt>
                <c:pt idx="10">
                  <c:v>17.509585245003954</c:v>
                </c:pt>
                <c:pt idx="11">
                  <c:v>17.79935570533836</c:v>
                </c:pt>
                <c:pt idx="12">
                  <c:v>15.64203732174852</c:v>
                </c:pt>
                <c:pt idx="13">
                  <c:v>16.147713720222015</c:v>
                </c:pt>
                <c:pt idx="14">
                  <c:v>16.877378895778865</c:v>
                </c:pt>
                <c:pt idx="15">
                  <c:v>17.134340471945361</c:v>
                </c:pt>
                <c:pt idx="16">
                  <c:v>16.916798482827211</c:v>
                </c:pt>
                <c:pt idx="17">
                  <c:v>16.811498690922566</c:v>
                </c:pt>
                <c:pt idx="18">
                  <c:v>16.397591669220933</c:v>
                </c:pt>
                <c:pt idx="19">
                  <c:v>16.656392342457146</c:v>
                </c:pt>
                <c:pt idx="20">
                  <c:v>17.0575445405889</c:v>
                </c:pt>
                <c:pt idx="21">
                  <c:v>17.202065053832662</c:v>
                </c:pt>
                <c:pt idx="22">
                  <c:v>16.523815397620105</c:v>
                </c:pt>
                <c:pt idx="23">
                  <c:v>17.90379955672288</c:v>
                </c:pt>
                <c:pt idx="24">
                  <c:v>18.784267227540134</c:v>
                </c:pt>
                <c:pt idx="25">
                  <c:v>19.174124948746446</c:v>
                </c:pt>
                <c:pt idx="26">
                  <c:v>18.74094915899289</c:v>
                </c:pt>
                <c:pt idx="27">
                  <c:v>19.086323939997399</c:v>
                </c:pt>
                <c:pt idx="28">
                  <c:v>18.611019790933479</c:v>
                </c:pt>
                <c:pt idx="29">
                  <c:v>18.5865213177334</c:v>
                </c:pt>
                <c:pt idx="30">
                  <c:v>18.846536006082705</c:v>
                </c:pt>
                <c:pt idx="31">
                  <c:v>18.834558116403411</c:v>
                </c:pt>
                <c:pt idx="32">
                  <c:v>19.067396942353412</c:v>
                </c:pt>
                <c:pt idx="33">
                  <c:v>19.107169158563963</c:v>
                </c:pt>
                <c:pt idx="34">
                  <c:v>19.092382686908049</c:v>
                </c:pt>
                <c:pt idx="35">
                  <c:v>18.895637834756592</c:v>
                </c:pt>
                <c:pt idx="36">
                  <c:v>22.491554346860369</c:v>
                </c:pt>
                <c:pt idx="37">
                  <c:v>23.765564733026117</c:v>
                </c:pt>
                <c:pt idx="38">
                  <c:v>23.892337359027369</c:v>
                </c:pt>
                <c:pt idx="39">
                  <c:v>23.901591369795902</c:v>
                </c:pt>
                <c:pt idx="40">
                  <c:v>23.870289084463867</c:v>
                </c:pt>
                <c:pt idx="41">
                  <c:v>23.903212029410827</c:v>
                </c:pt>
                <c:pt idx="42">
                  <c:v>23.890170383236189</c:v>
                </c:pt>
                <c:pt idx="43">
                  <c:v>23.806102579135707</c:v>
                </c:pt>
                <c:pt idx="44">
                  <c:v>24.77758225115646</c:v>
                </c:pt>
                <c:pt idx="45">
                  <c:v>24.966643069480618</c:v>
                </c:pt>
                <c:pt idx="46">
                  <c:v>24.853455571009761</c:v>
                </c:pt>
                <c:pt idx="47">
                  <c:v>25.304937990079324</c:v>
                </c:pt>
                <c:pt idx="48">
                  <c:v>25.477652095702865</c:v>
                </c:pt>
                <c:pt idx="49">
                  <c:v>28.518113563745004</c:v>
                </c:pt>
                <c:pt idx="50">
                  <c:v>25.47332612474689</c:v>
                </c:pt>
                <c:pt idx="51">
                  <c:v>25.088834939205864</c:v>
                </c:pt>
                <c:pt idx="52">
                  <c:v>25.436335117345024</c:v>
                </c:pt>
                <c:pt idx="53">
                  <c:v>24.730509282515335</c:v>
                </c:pt>
                <c:pt idx="54">
                  <c:v>24.167411850308895</c:v>
                </c:pt>
                <c:pt idx="55">
                  <c:v>25.953680765067428</c:v>
                </c:pt>
                <c:pt idx="56">
                  <c:v>25.707982824923732</c:v>
                </c:pt>
                <c:pt idx="57">
                  <c:v>26.674023611651549</c:v>
                </c:pt>
                <c:pt idx="58">
                  <c:v>27.036542481865272</c:v>
                </c:pt>
                <c:pt idx="59">
                  <c:v>28.429161291925798</c:v>
                </c:pt>
                <c:pt idx="60">
                  <c:v>26.35174474621828</c:v>
                </c:pt>
                <c:pt idx="61">
                  <c:v>25.837003895343219</c:v>
                </c:pt>
                <c:pt idx="62">
                  <c:v>24.399200221291906</c:v>
                </c:pt>
                <c:pt idx="63">
                  <c:v>24.646433412256929</c:v>
                </c:pt>
                <c:pt idx="64">
                  <c:v>25.156310572967048</c:v>
                </c:pt>
                <c:pt idx="65">
                  <c:v>25.240902016158838</c:v>
                </c:pt>
                <c:pt idx="66">
                  <c:v>26.771030836244105</c:v>
                </c:pt>
                <c:pt idx="67">
                  <c:v>26.769750822588961</c:v>
                </c:pt>
                <c:pt idx="68">
                  <c:v>27.978545187754335</c:v>
                </c:pt>
                <c:pt idx="69">
                  <c:v>32.311567235798563</c:v>
                </c:pt>
                <c:pt idx="70">
                  <c:v>33.031604567634702</c:v>
                </c:pt>
                <c:pt idx="71">
                  <c:v>33.529035361134888</c:v>
                </c:pt>
                <c:pt idx="72">
                  <c:v>37.8692835845996</c:v>
                </c:pt>
                <c:pt idx="73">
                  <c:v>45.682201574277947</c:v>
                </c:pt>
                <c:pt idx="74">
                  <c:v>45.631301820548408</c:v>
                </c:pt>
                <c:pt idx="75">
                  <c:v>51.4150173993457</c:v>
                </c:pt>
                <c:pt idx="76">
                  <c:v>53.555327855372063</c:v>
                </c:pt>
                <c:pt idx="77">
                  <c:v>56.090793072080871</c:v>
                </c:pt>
                <c:pt idx="78">
                  <c:v>69.434749327301006</c:v>
                </c:pt>
              </c:numCache>
            </c:numRef>
          </c:val>
          <c:smooth val="0"/>
          <c:extLst>
            <c:ext xmlns:c16="http://schemas.microsoft.com/office/drawing/2014/chart" uri="{C3380CC4-5D6E-409C-BE32-E72D297353CC}">
              <c16:uniqueId val="{00000005-379C-4BBC-996F-77802E21C175}"/>
            </c:ext>
          </c:extLst>
        </c:ser>
        <c:ser>
          <c:idx val="3"/>
          <c:order val="2"/>
          <c:tx>
            <c:strRef>
              <c:f>'2_ábra_chart'!$I$9</c:f>
              <c:strCache>
                <c:ptCount val="1"/>
                <c:pt idx="0">
                  <c:v> 20 - 500</c:v>
                </c:pt>
              </c:strCache>
            </c:strRef>
          </c:tx>
          <c:spPr>
            <a:ln w="38100" cap="rnd">
              <a:solidFill>
                <a:srgbClr val="644A34"/>
              </a:solidFill>
              <a:round/>
            </a:ln>
            <a:effectLst/>
          </c:spPr>
          <c:marker>
            <c:symbol val="none"/>
          </c:marker>
          <c:dPt>
            <c:idx val="0"/>
            <c:marker>
              <c:symbol val="none"/>
            </c:marker>
            <c:bubble3D val="0"/>
            <c:spPr>
              <a:ln w="38100" cap="rnd">
                <a:solidFill>
                  <a:srgbClr val="644A34"/>
                </a:solidFill>
                <a:round/>
              </a:ln>
              <a:effectLst/>
            </c:spPr>
            <c:extLst>
              <c:ext xmlns:c16="http://schemas.microsoft.com/office/drawing/2014/chart" uri="{C3380CC4-5D6E-409C-BE32-E72D297353CC}">
                <c16:uniqueId val="{00000007-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'2_ábra_chart'!$I$11:$I$89</c:f>
              <c:numCache>
                <c:formatCode>#,##0</c:formatCode>
                <c:ptCount val="79"/>
                <c:pt idx="0">
                  <c:v>17.079073640922701</c:v>
                </c:pt>
                <c:pt idx="1">
                  <c:v>16.845896245789657</c:v>
                </c:pt>
                <c:pt idx="2">
                  <c:v>17.507524120063568</c:v>
                </c:pt>
                <c:pt idx="3">
                  <c:v>16.563148485137678</c:v>
                </c:pt>
                <c:pt idx="4">
                  <c:v>16.977000059277131</c:v>
                </c:pt>
                <c:pt idx="5">
                  <c:v>16.462640246409393</c:v>
                </c:pt>
                <c:pt idx="6">
                  <c:v>16.605945303009232</c:v>
                </c:pt>
                <c:pt idx="7">
                  <c:v>16.3923032304339</c:v>
                </c:pt>
                <c:pt idx="8">
                  <c:v>16.44159875261699</c:v>
                </c:pt>
                <c:pt idx="9">
                  <c:v>16.880420135783005</c:v>
                </c:pt>
                <c:pt idx="10">
                  <c:v>17.132824664102248</c:v>
                </c:pt>
                <c:pt idx="11">
                  <c:v>17.285569799032135</c:v>
                </c:pt>
                <c:pt idx="12">
                  <c:v>14.838846122867581</c:v>
                </c:pt>
                <c:pt idx="13">
                  <c:v>15.279788124779868</c:v>
                </c:pt>
                <c:pt idx="14">
                  <c:v>16.32705337642296</c:v>
                </c:pt>
                <c:pt idx="15">
                  <c:v>16.453018448216781</c:v>
                </c:pt>
                <c:pt idx="16">
                  <c:v>16.101634532462892</c:v>
                </c:pt>
                <c:pt idx="17">
                  <c:v>15.874859405489387</c:v>
                </c:pt>
                <c:pt idx="18">
                  <c:v>16.270963672558775</c:v>
                </c:pt>
                <c:pt idx="19">
                  <c:v>15.823267476352008</c:v>
                </c:pt>
                <c:pt idx="20">
                  <c:v>16.026758823008688</c:v>
                </c:pt>
                <c:pt idx="21">
                  <c:v>16.127621569426715</c:v>
                </c:pt>
                <c:pt idx="22">
                  <c:v>15.485390782777294</c:v>
                </c:pt>
                <c:pt idx="23">
                  <c:v>17.073893138901827</c:v>
                </c:pt>
                <c:pt idx="24">
                  <c:v>17.605918882923667</c:v>
                </c:pt>
                <c:pt idx="25">
                  <c:v>17.906939360376139</c:v>
                </c:pt>
                <c:pt idx="26">
                  <c:v>17.400162187041644</c:v>
                </c:pt>
                <c:pt idx="27">
                  <c:v>17.924803198819191</c:v>
                </c:pt>
                <c:pt idx="28">
                  <c:v>17.126827992193256</c:v>
                </c:pt>
                <c:pt idx="29">
                  <c:v>17.223727996500457</c:v>
                </c:pt>
                <c:pt idx="30">
                  <c:v>17.458064267224884</c:v>
                </c:pt>
                <c:pt idx="31">
                  <c:v>17.339366374152284</c:v>
                </c:pt>
                <c:pt idx="32">
                  <c:v>17.606006108519292</c:v>
                </c:pt>
                <c:pt idx="33">
                  <c:v>17.893940531877998</c:v>
                </c:pt>
                <c:pt idx="34">
                  <c:v>17.927109934095398</c:v>
                </c:pt>
                <c:pt idx="35">
                  <c:v>17.704107739135907</c:v>
                </c:pt>
                <c:pt idx="36">
                  <c:v>19.580028777229156</c:v>
                </c:pt>
                <c:pt idx="37">
                  <c:v>22.140838941534813</c:v>
                </c:pt>
                <c:pt idx="38">
                  <c:v>22.546248842355347</c:v>
                </c:pt>
                <c:pt idx="39">
                  <c:v>22.428012665558594</c:v>
                </c:pt>
                <c:pt idx="40">
                  <c:v>22.404415300202508</c:v>
                </c:pt>
                <c:pt idx="41">
                  <c:v>22.26043554696108</c:v>
                </c:pt>
                <c:pt idx="42">
                  <c:v>22.077678713656812</c:v>
                </c:pt>
                <c:pt idx="43">
                  <c:v>22.054880403747386</c:v>
                </c:pt>
                <c:pt idx="44">
                  <c:v>22.435523752146732</c:v>
                </c:pt>
                <c:pt idx="45">
                  <c:v>22.450452331759486</c:v>
                </c:pt>
                <c:pt idx="46">
                  <c:v>22.614913272485296</c:v>
                </c:pt>
                <c:pt idx="47">
                  <c:v>22.967361217270831</c:v>
                </c:pt>
                <c:pt idx="48">
                  <c:v>23.746066196831013</c:v>
                </c:pt>
                <c:pt idx="49">
                  <c:v>23.542779145687291</c:v>
                </c:pt>
                <c:pt idx="50">
                  <c:v>24.672945085606326</c:v>
                </c:pt>
                <c:pt idx="51">
                  <c:v>23.300708706587663</c:v>
                </c:pt>
                <c:pt idx="52">
                  <c:v>25.145870169716005</c:v>
                </c:pt>
                <c:pt idx="53">
                  <c:v>23.929101883111993</c:v>
                </c:pt>
                <c:pt idx="54">
                  <c:v>23.077249141508339</c:v>
                </c:pt>
                <c:pt idx="55">
                  <c:v>24.408827239185101</c:v>
                </c:pt>
                <c:pt idx="56">
                  <c:v>24.217455085773857</c:v>
                </c:pt>
                <c:pt idx="57">
                  <c:v>24.018065031288682</c:v>
                </c:pt>
                <c:pt idx="58">
                  <c:v>24.01746877522212</c:v>
                </c:pt>
                <c:pt idx="59">
                  <c:v>24.349598343588241</c:v>
                </c:pt>
                <c:pt idx="60">
                  <c:v>22.454001590676558</c:v>
                </c:pt>
                <c:pt idx="61">
                  <c:v>22.589592709298657</c:v>
                </c:pt>
                <c:pt idx="62">
                  <c:v>23.015262178208911</c:v>
                </c:pt>
                <c:pt idx="63">
                  <c:v>22.771604034820577</c:v>
                </c:pt>
                <c:pt idx="64">
                  <c:v>23.596680969514995</c:v>
                </c:pt>
                <c:pt idx="65">
                  <c:v>23.349276890965925</c:v>
                </c:pt>
                <c:pt idx="66">
                  <c:v>24.100844016370193</c:v>
                </c:pt>
                <c:pt idx="67">
                  <c:v>23.560338138841832</c:v>
                </c:pt>
                <c:pt idx="68">
                  <c:v>24.340440169874807</c:v>
                </c:pt>
                <c:pt idx="69">
                  <c:v>25.716983423229713</c:v>
                </c:pt>
                <c:pt idx="70">
                  <c:v>26.785915162106622</c:v>
                </c:pt>
                <c:pt idx="71">
                  <c:v>27.80305309346301</c:v>
                </c:pt>
                <c:pt idx="72">
                  <c:v>39.243418295876133</c:v>
                </c:pt>
                <c:pt idx="73">
                  <c:v>44.677072168622843</c:v>
                </c:pt>
                <c:pt idx="74">
                  <c:v>46.112701927586265</c:v>
                </c:pt>
                <c:pt idx="75">
                  <c:v>48.834529874627805</c:v>
                </c:pt>
                <c:pt idx="76">
                  <c:v>51.881115145825106</c:v>
                </c:pt>
                <c:pt idx="77">
                  <c:v>51.389589269299925</c:v>
                </c:pt>
                <c:pt idx="78">
                  <c:v>62.774651877791662</c:v>
                </c:pt>
              </c:numCache>
            </c:numRef>
          </c:val>
          <c:smooth val="0"/>
          <c:extLst>
            <c:ext xmlns:c16="http://schemas.microsoft.com/office/drawing/2014/chart" uri="{C3380CC4-5D6E-409C-BE32-E72D297353CC}">
              <c16:uniqueId val="{00000008-379C-4BBC-996F-77802E21C175}"/>
            </c:ext>
          </c:extLst>
        </c:ser>
        <c:ser>
          <c:idx val="4"/>
          <c:order val="3"/>
          <c:tx>
            <c:strRef>
              <c:f>'2_ábra_chart'!$J$9</c:f>
              <c:strCache>
                <c:ptCount val="1"/>
                <c:pt idx="0">
                  <c:v> 500 - 2,000</c:v>
                </c:pt>
              </c:strCache>
            </c:strRef>
          </c:tx>
          <c:spPr>
            <a:ln w="38100" cap="rnd">
              <a:solidFill>
                <a:schemeClr val="accent5"/>
              </a:solidFill>
              <a:round/>
            </a:ln>
            <a:effectLst/>
          </c:spPr>
          <c:marker>
            <c:symbol val="none"/>
          </c:marker>
          <c:dPt>
            <c:idx val="0"/>
            <c:marker>
              <c:symbol val="none"/>
            </c:marker>
            <c:bubble3D val="0"/>
            <c:spPr>
              <a:ln w="38100" cap="rnd">
                <a:solidFill>
                  <a:schemeClr val="accent5"/>
                </a:solidFill>
                <a:round/>
              </a:ln>
              <a:effectLst/>
            </c:spPr>
            <c:extLst>
              <c:ext xmlns:c16="http://schemas.microsoft.com/office/drawing/2014/chart" uri="{C3380CC4-5D6E-409C-BE32-E72D297353CC}">
                <c16:uniqueId val="{0000000A-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'2_ábra_chart'!$J$11:$J$89</c:f>
              <c:numCache>
                <c:formatCode>#,##0</c:formatCode>
                <c:ptCount val="79"/>
                <c:pt idx="0">
                  <c:v>16.540031306908098</c:v>
                </c:pt>
                <c:pt idx="1">
                  <c:v>16.407878024931154</c:v>
                </c:pt>
                <c:pt idx="2">
                  <c:v>16.466848469756322</c:v>
                </c:pt>
                <c:pt idx="3">
                  <c:v>15.466878186516118</c:v>
                </c:pt>
                <c:pt idx="4">
                  <c:v>15.764612054259359</c:v>
                </c:pt>
                <c:pt idx="5">
                  <c:v>15.324405023285191</c:v>
                </c:pt>
                <c:pt idx="6">
                  <c:v>15.421729120554829</c:v>
                </c:pt>
                <c:pt idx="7">
                  <c:v>15.238414410600418</c:v>
                </c:pt>
                <c:pt idx="8">
                  <c:v>15.441030463946399</c:v>
                </c:pt>
                <c:pt idx="9">
                  <c:v>15.22667747147457</c:v>
                </c:pt>
                <c:pt idx="10">
                  <c:v>15.503602657783746</c:v>
                </c:pt>
                <c:pt idx="11">
                  <c:v>15.793651813417513</c:v>
                </c:pt>
                <c:pt idx="12">
                  <c:v>14.032962006995612</c:v>
                </c:pt>
                <c:pt idx="13">
                  <c:v>13.673937318450704</c:v>
                </c:pt>
                <c:pt idx="14">
                  <c:v>14.536402083057538</c:v>
                </c:pt>
                <c:pt idx="15">
                  <c:v>14.877187597140795</c:v>
                </c:pt>
                <c:pt idx="16">
                  <c:v>14.59664482694347</c:v>
                </c:pt>
                <c:pt idx="17">
                  <c:v>14.523443782350242</c:v>
                </c:pt>
                <c:pt idx="18">
                  <c:v>14.431641631618515</c:v>
                </c:pt>
                <c:pt idx="19">
                  <c:v>14.281620256413015</c:v>
                </c:pt>
                <c:pt idx="20">
                  <c:v>14.417774959722887</c:v>
                </c:pt>
                <c:pt idx="21">
                  <c:v>14.657366757152504</c:v>
                </c:pt>
                <c:pt idx="22">
                  <c:v>13.988210743767455</c:v>
                </c:pt>
                <c:pt idx="23">
                  <c:v>15.053308594016228</c:v>
                </c:pt>
                <c:pt idx="24">
                  <c:v>17.11986887542027</c:v>
                </c:pt>
                <c:pt idx="25">
                  <c:v>16.7750586277126</c:v>
                </c:pt>
                <c:pt idx="26">
                  <c:v>16.694975313730087</c:v>
                </c:pt>
                <c:pt idx="27">
                  <c:v>17.186583489988493</c:v>
                </c:pt>
                <c:pt idx="28">
                  <c:v>16.522700266418394</c:v>
                </c:pt>
                <c:pt idx="29">
                  <c:v>16.511836167009399</c:v>
                </c:pt>
                <c:pt idx="30">
                  <c:v>16.692217423851513</c:v>
                </c:pt>
                <c:pt idx="31">
                  <c:v>16.699090163821161</c:v>
                </c:pt>
                <c:pt idx="32">
                  <c:v>16.774483269090972</c:v>
                </c:pt>
                <c:pt idx="33">
                  <c:v>17.551623074495055</c:v>
                </c:pt>
                <c:pt idx="34">
                  <c:v>17.285627012433295</c:v>
                </c:pt>
                <c:pt idx="35">
                  <c:v>17.444511622302951</c:v>
                </c:pt>
                <c:pt idx="36">
                  <c:v>19.941516371432161</c:v>
                </c:pt>
                <c:pt idx="37">
                  <c:v>21.419359834543624</c:v>
                </c:pt>
                <c:pt idx="38">
                  <c:v>22.2109193619888</c:v>
                </c:pt>
                <c:pt idx="39">
                  <c:v>21.791503356064357</c:v>
                </c:pt>
                <c:pt idx="40">
                  <c:v>21.845320492682411</c:v>
                </c:pt>
                <c:pt idx="41">
                  <c:v>21.58127478235112</c:v>
                </c:pt>
                <c:pt idx="42">
                  <c:v>21.216495900563558</c:v>
                </c:pt>
                <c:pt idx="43">
                  <c:v>21.13094735377847</c:v>
                </c:pt>
                <c:pt idx="44">
                  <c:v>21.709865644679677</c:v>
                </c:pt>
                <c:pt idx="45">
                  <c:v>21.685867468916943</c:v>
                </c:pt>
                <c:pt idx="46">
                  <c:v>22.012621336218196</c:v>
                </c:pt>
                <c:pt idx="47">
                  <c:v>22.14466996176473</c:v>
                </c:pt>
                <c:pt idx="48">
                  <c:v>22.81174343056362</c:v>
                </c:pt>
                <c:pt idx="49">
                  <c:v>22.850512782140584</c:v>
                </c:pt>
                <c:pt idx="50">
                  <c:v>23.996010963666802</c:v>
                </c:pt>
                <c:pt idx="51">
                  <c:v>21.179056945774679</c:v>
                </c:pt>
                <c:pt idx="52">
                  <c:v>23.584462321777956</c:v>
                </c:pt>
                <c:pt idx="53">
                  <c:v>22.383848578641839</c:v>
                </c:pt>
                <c:pt idx="54">
                  <c:v>20.679718672191925</c:v>
                </c:pt>
                <c:pt idx="55">
                  <c:v>22.913499346607907</c:v>
                </c:pt>
                <c:pt idx="56">
                  <c:v>22.812189141999891</c:v>
                </c:pt>
                <c:pt idx="57">
                  <c:v>23.000499346634872</c:v>
                </c:pt>
                <c:pt idx="58">
                  <c:v>22.206368575118336</c:v>
                </c:pt>
                <c:pt idx="59">
                  <c:v>22.64839681146761</c:v>
                </c:pt>
                <c:pt idx="60">
                  <c:v>22.896343158420219</c:v>
                </c:pt>
                <c:pt idx="61">
                  <c:v>21.547684776915908</c:v>
                </c:pt>
                <c:pt idx="62">
                  <c:v>22.038573546156847</c:v>
                </c:pt>
                <c:pt idx="63">
                  <c:v>20.505537247648412</c:v>
                </c:pt>
                <c:pt idx="64">
                  <c:v>21.129225861320759</c:v>
                </c:pt>
                <c:pt idx="65">
                  <c:v>20.523000581060263</c:v>
                </c:pt>
                <c:pt idx="66">
                  <c:v>22.043669001909759</c:v>
                </c:pt>
                <c:pt idx="67">
                  <c:v>22.351442971836107</c:v>
                </c:pt>
                <c:pt idx="68">
                  <c:v>22.948595909080282</c:v>
                </c:pt>
                <c:pt idx="69">
                  <c:v>26.209491947642121</c:v>
                </c:pt>
                <c:pt idx="70">
                  <c:v>25.164027857937775</c:v>
                </c:pt>
                <c:pt idx="71">
                  <c:v>27.553122092914538</c:v>
                </c:pt>
                <c:pt idx="72">
                  <c:v>42.622802200713309</c:v>
                </c:pt>
                <c:pt idx="73">
                  <c:v>47.393683737719833</c:v>
                </c:pt>
                <c:pt idx="74">
                  <c:v>49.198244503996996</c:v>
                </c:pt>
                <c:pt idx="75">
                  <c:v>52.063806017173853</c:v>
                </c:pt>
                <c:pt idx="76">
                  <c:v>55.379902863223151</c:v>
                </c:pt>
                <c:pt idx="77">
                  <c:v>55.199841792068753</c:v>
                </c:pt>
                <c:pt idx="78">
                  <c:v>66.938895074485828</c:v>
                </c:pt>
              </c:numCache>
            </c:numRef>
          </c:val>
          <c:smooth val="0"/>
          <c:extLst>
            <c:ext xmlns:c16="http://schemas.microsoft.com/office/drawing/2014/chart" uri="{C3380CC4-5D6E-409C-BE32-E72D297353CC}">
              <c16:uniqueId val="{0000000B-379C-4BBC-996F-77802E21C175}"/>
            </c:ext>
          </c:extLst>
        </c:ser>
        <c:ser>
          <c:idx val="5"/>
          <c:order val="4"/>
          <c:tx>
            <c:strRef>
              <c:f>'2_ábra_chart'!$K$9</c:f>
              <c:strCache>
                <c:ptCount val="1"/>
                <c:pt idx="0">
                  <c:v> 2,000 - 20,000</c:v>
                </c:pt>
              </c:strCache>
            </c:strRef>
          </c:tx>
          <c:spPr>
            <a:ln w="38100" cap="rnd">
              <a:solidFill>
                <a:schemeClr val="accent1"/>
              </a:solidFill>
              <a:round/>
            </a:ln>
            <a:effectLst/>
          </c:spPr>
          <c:marker>
            <c:symbol val="none"/>
          </c:marker>
          <c:dPt>
            <c:idx val="0"/>
            <c:marker>
              <c:symbol val="none"/>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'2_ábra_chart'!$K$11:$K$89</c:f>
              <c:numCache>
                <c:formatCode>#,##0</c:formatCode>
                <c:ptCount val="79"/>
                <c:pt idx="0">
                  <c:v>16.137871489376693</c:v>
                </c:pt>
                <c:pt idx="1">
                  <c:v>15.813778168931243</c:v>
                </c:pt>
                <c:pt idx="2">
                  <c:v>15.688166379448798</c:v>
                </c:pt>
                <c:pt idx="3">
                  <c:v>14.702690535349351</c:v>
                </c:pt>
                <c:pt idx="4">
                  <c:v>14.769977643316233</c:v>
                </c:pt>
                <c:pt idx="5">
                  <c:v>14.407685394948524</c:v>
                </c:pt>
                <c:pt idx="6">
                  <c:v>14.58851022466618</c:v>
                </c:pt>
                <c:pt idx="7">
                  <c:v>14.276520479695511</c:v>
                </c:pt>
                <c:pt idx="8">
                  <c:v>14.368647527536247</c:v>
                </c:pt>
                <c:pt idx="9">
                  <c:v>14.164364255231691</c:v>
                </c:pt>
                <c:pt idx="10">
                  <c:v>14.400148908675778</c:v>
                </c:pt>
                <c:pt idx="11">
                  <c:v>14.857025758638617</c:v>
                </c:pt>
                <c:pt idx="12">
                  <c:v>14.132037125560943</c:v>
                </c:pt>
                <c:pt idx="13">
                  <c:v>13.780765483251814</c:v>
                </c:pt>
                <c:pt idx="14">
                  <c:v>14.104343931420056</c:v>
                </c:pt>
                <c:pt idx="15">
                  <c:v>13.859004151453757</c:v>
                </c:pt>
                <c:pt idx="16">
                  <c:v>13.706266252368135</c:v>
                </c:pt>
                <c:pt idx="17">
                  <c:v>13.813295780378276</c:v>
                </c:pt>
                <c:pt idx="18">
                  <c:v>13.938664966420326</c:v>
                </c:pt>
                <c:pt idx="19">
                  <c:v>14.040743819499303</c:v>
                </c:pt>
                <c:pt idx="20">
                  <c:v>14.042110680830971</c:v>
                </c:pt>
                <c:pt idx="21">
                  <c:v>14.132218060507302</c:v>
                </c:pt>
                <c:pt idx="22">
                  <c:v>13.995021779602732</c:v>
                </c:pt>
                <c:pt idx="23">
                  <c:v>14.551598248100534</c:v>
                </c:pt>
                <c:pt idx="24">
                  <c:v>16.648606005847824</c:v>
                </c:pt>
                <c:pt idx="25">
                  <c:v>16.67824193476773</c:v>
                </c:pt>
                <c:pt idx="26">
                  <c:v>16.3773194435758</c:v>
                </c:pt>
                <c:pt idx="27">
                  <c:v>16.642657330414828</c:v>
                </c:pt>
                <c:pt idx="28">
                  <c:v>16.479237692632704</c:v>
                </c:pt>
                <c:pt idx="29">
                  <c:v>17.101635192722885</c:v>
                </c:pt>
                <c:pt idx="30">
                  <c:v>16.567200131634547</c:v>
                </c:pt>
                <c:pt idx="31">
                  <c:v>16.406820423103532</c:v>
                </c:pt>
                <c:pt idx="32">
                  <c:v>17.12444305189479</c:v>
                </c:pt>
                <c:pt idx="33">
                  <c:v>16.966118269307426</c:v>
                </c:pt>
                <c:pt idx="34">
                  <c:v>17.728848988477147</c:v>
                </c:pt>
                <c:pt idx="35">
                  <c:v>17.450282590170605</c:v>
                </c:pt>
                <c:pt idx="36">
                  <c:v>22.961902107788323</c:v>
                </c:pt>
                <c:pt idx="37">
                  <c:v>20.671367448952115</c:v>
                </c:pt>
                <c:pt idx="38">
                  <c:v>20.857435818987621</c:v>
                </c:pt>
                <c:pt idx="39">
                  <c:v>21.177430224934739</c:v>
                </c:pt>
                <c:pt idx="40">
                  <c:v>20.103705922828397</c:v>
                </c:pt>
                <c:pt idx="41">
                  <c:v>20.804388830515158</c:v>
                </c:pt>
                <c:pt idx="42">
                  <c:v>20.758272418266792</c:v>
                </c:pt>
                <c:pt idx="43">
                  <c:v>20.922268266936463</c:v>
                </c:pt>
                <c:pt idx="44">
                  <c:v>20.4004041715813</c:v>
                </c:pt>
                <c:pt idx="45">
                  <c:v>20.771644916102307</c:v>
                </c:pt>
                <c:pt idx="46">
                  <c:v>20.986968847710695</c:v>
                </c:pt>
                <c:pt idx="47">
                  <c:v>21.502385961810869</c:v>
                </c:pt>
                <c:pt idx="48">
                  <c:v>22.414664444160991</c:v>
                </c:pt>
                <c:pt idx="49">
                  <c:v>22.038516433643625</c:v>
                </c:pt>
                <c:pt idx="50">
                  <c:v>22.568527899208078</c:v>
                </c:pt>
                <c:pt idx="51">
                  <c:v>21.243038020678426</c:v>
                </c:pt>
                <c:pt idx="52">
                  <c:v>21.77243338988773</c:v>
                </c:pt>
                <c:pt idx="53">
                  <c:v>22.292378836858486</c:v>
                </c:pt>
                <c:pt idx="54">
                  <c:v>23.267612589454924</c:v>
                </c:pt>
                <c:pt idx="55">
                  <c:v>22.288937052432317</c:v>
                </c:pt>
                <c:pt idx="56">
                  <c:v>22.123815790297076</c:v>
                </c:pt>
                <c:pt idx="57">
                  <c:v>22.73713705343944</c:v>
                </c:pt>
                <c:pt idx="58">
                  <c:v>22.808514553246436</c:v>
                </c:pt>
                <c:pt idx="59">
                  <c:v>22.591444856179162</c:v>
                </c:pt>
                <c:pt idx="60">
                  <c:v>21.582987239787368</c:v>
                </c:pt>
                <c:pt idx="61">
                  <c:v>21.195339253785917</c:v>
                </c:pt>
                <c:pt idx="62">
                  <c:v>21.68321499565759</c:v>
                </c:pt>
                <c:pt idx="63">
                  <c:v>21.112080736045069</c:v>
                </c:pt>
                <c:pt idx="64">
                  <c:v>21.643665634892571</c:v>
                </c:pt>
                <c:pt idx="65">
                  <c:v>21.21470073489553</c:v>
                </c:pt>
                <c:pt idx="66">
                  <c:v>22.239489082536281</c:v>
                </c:pt>
                <c:pt idx="67">
                  <c:v>22.887725529281919</c:v>
                </c:pt>
                <c:pt idx="68">
                  <c:v>24.319556645423031</c:v>
                </c:pt>
                <c:pt idx="69">
                  <c:v>26.813352680284858</c:v>
                </c:pt>
                <c:pt idx="70">
                  <c:v>29.50366730040065</c:v>
                </c:pt>
                <c:pt idx="71">
                  <c:v>33.4913768920824</c:v>
                </c:pt>
                <c:pt idx="72">
                  <c:v>52.131689257759618</c:v>
                </c:pt>
                <c:pt idx="73">
                  <c:v>53.19193771619652</c:v>
                </c:pt>
                <c:pt idx="74">
                  <c:v>57.652124536090668</c:v>
                </c:pt>
                <c:pt idx="75">
                  <c:v>54.329367968251276</c:v>
                </c:pt>
                <c:pt idx="76">
                  <c:v>58.449001785132381</c:v>
                </c:pt>
                <c:pt idx="77">
                  <c:v>60.368950401501337</c:v>
                </c:pt>
                <c:pt idx="78">
                  <c:v>77.309120113709128</c:v>
                </c:pt>
              </c:numCache>
            </c:numRef>
          </c:val>
          <c:smooth val="0"/>
          <c:extLst>
            <c:ext xmlns:c16="http://schemas.microsoft.com/office/drawing/2014/chart" uri="{C3380CC4-5D6E-409C-BE32-E72D297353CC}">
              <c16:uniqueId val="{0000000E-379C-4BBC-996F-77802E21C175}"/>
            </c:ext>
          </c:extLst>
        </c:ser>
        <c:ser>
          <c:idx val="6"/>
          <c:order val="5"/>
          <c:tx>
            <c:strRef>
              <c:f>'2_ábra_chart'!$L$9</c:f>
              <c:strCache>
                <c:ptCount val="1"/>
                <c:pt idx="0">
                  <c:v> 20,000 - 70,000</c:v>
                </c:pt>
              </c:strCache>
            </c:strRef>
          </c:tx>
          <c:spPr>
            <a:ln w="38100" cap="rnd">
              <a:solidFill>
                <a:schemeClr val="accent6">
                  <a:lumMod val="75000"/>
                </a:schemeClr>
              </a:solidFill>
              <a:round/>
            </a:ln>
            <a:effectLst/>
          </c:spPr>
          <c:marker>
            <c:symbol val="none"/>
          </c:marker>
          <c:dPt>
            <c:idx val="0"/>
            <c:marker>
              <c:symbol val="none"/>
            </c:marker>
            <c:bubble3D val="0"/>
            <c:spPr>
              <a:ln w="38100" cap="rnd">
                <a:solidFill>
                  <a:schemeClr val="accent6">
                    <a:lumMod val="75000"/>
                  </a:schemeClr>
                </a:solidFill>
                <a:round/>
              </a:ln>
              <a:effectLst/>
            </c:spPr>
            <c:extLst>
              <c:ext xmlns:c16="http://schemas.microsoft.com/office/drawing/2014/chart" uri="{C3380CC4-5D6E-409C-BE32-E72D297353CC}">
                <c16:uniqueId val="{00000010-379C-4BBC-996F-77802E21C175}"/>
              </c:ext>
            </c:extLst>
          </c:dPt>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'2_ábra_chart'!$L$11:$L$89</c:f>
              <c:numCache>
                <c:formatCode>#,##0</c:formatCode>
                <c:ptCount val="79"/>
                <c:pt idx="0">
                  <c:v>16.25825194620792</c:v>
                </c:pt>
                <c:pt idx="1">
                  <c:v>15.775887770736198</c:v>
                </c:pt>
                <c:pt idx="2">
                  <c:v>15.510435713557879</c:v>
                </c:pt>
                <c:pt idx="3">
                  <c:v>14.485219145349355</c:v>
                </c:pt>
                <c:pt idx="4">
                  <c:v>14.266453126171177</c:v>
                </c:pt>
                <c:pt idx="5">
                  <c:v>13.676234157992008</c:v>
                </c:pt>
                <c:pt idx="6">
                  <c:v>14.078709997127239</c:v>
                </c:pt>
                <c:pt idx="7">
                  <c:v>13.775884273306765</c:v>
                </c:pt>
                <c:pt idx="8">
                  <c:v>13.81635143181259</c:v>
                </c:pt>
                <c:pt idx="9">
                  <c:v>13.931147421822663</c:v>
                </c:pt>
                <c:pt idx="10">
                  <c:v>14.295265448798753</c:v>
                </c:pt>
                <c:pt idx="11">
                  <c:v>15.106932506954076</c:v>
                </c:pt>
                <c:pt idx="12">
                  <c:v>13.832034387236002</c:v>
                </c:pt>
                <c:pt idx="13">
                  <c:v>13.562406811646166</c:v>
                </c:pt>
                <c:pt idx="14">
                  <c:v>13.686564762710599</c:v>
                </c:pt>
                <c:pt idx="15">
                  <c:v>13.294707539760731</c:v>
                </c:pt>
                <c:pt idx="16">
                  <c:v>13.158843088882323</c:v>
                </c:pt>
                <c:pt idx="17">
                  <c:v>13.1888893431549</c:v>
                </c:pt>
                <c:pt idx="18">
                  <c:v>13.496043654844881</c:v>
                </c:pt>
                <c:pt idx="19">
                  <c:v>13.426044666422053</c:v>
                </c:pt>
                <c:pt idx="20">
                  <c:v>13.517945927189952</c:v>
                </c:pt>
                <c:pt idx="21">
                  <c:v>13.789198031475115</c:v>
                </c:pt>
                <c:pt idx="22">
                  <c:v>13.954645260236296</c:v>
                </c:pt>
                <c:pt idx="23">
                  <c:v>14.289907558591489</c:v>
                </c:pt>
                <c:pt idx="24">
                  <c:v>16.664051264317479</c:v>
                </c:pt>
                <c:pt idx="25">
                  <c:v>16.368460558045324</c:v>
                </c:pt>
                <c:pt idx="26">
                  <c:v>16.033974313276804</c:v>
                </c:pt>
                <c:pt idx="27">
                  <c:v>16.462052039309459</c:v>
                </c:pt>
                <c:pt idx="28">
                  <c:v>16.077254747349873</c:v>
                </c:pt>
                <c:pt idx="29">
                  <c:v>16.185901764525607</c:v>
                </c:pt>
                <c:pt idx="30">
                  <c:v>16.741792621349365</c:v>
                </c:pt>
                <c:pt idx="31">
                  <c:v>16.697931190917849</c:v>
                </c:pt>
                <c:pt idx="32">
                  <c:v>17.175411888849226</c:v>
                </c:pt>
                <c:pt idx="33">
                  <c:v>17.74292531550833</c:v>
                </c:pt>
                <c:pt idx="34">
                  <c:v>17.590737895031058</c:v>
                </c:pt>
                <c:pt idx="35">
                  <c:v>17.559237550219112</c:v>
                </c:pt>
                <c:pt idx="36">
                  <c:v>19.793192145466019</c:v>
                </c:pt>
                <c:pt idx="37">
                  <c:v>20.957817596321057</c:v>
                </c:pt>
                <c:pt idx="38">
                  <c:v>20.578872897562377</c:v>
                </c:pt>
                <c:pt idx="39">
                  <c:v>20.124080370019314</c:v>
                </c:pt>
                <c:pt idx="40">
                  <c:v>20.279967484973135</c:v>
                </c:pt>
                <c:pt idx="41">
                  <c:v>20.452166229722568</c:v>
                </c:pt>
                <c:pt idx="42">
                  <c:v>20.369355397039609</c:v>
                </c:pt>
                <c:pt idx="43">
                  <c:v>20.5529702778779</c:v>
                </c:pt>
                <c:pt idx="44">
                  <c:v>20.873305820799111</c:v>
                </c:pt>
                <c:pt idx="45">
                  <c:v>20.833950818090635</c:v>
                </c:pt>
                <c:pt idx="46">
                  <c:v>20.83663158436806</c:v>
                </c:pt>
                <c:pt idx="47">
                  <c:v>20.243967996168781</c:v>
                </c:pt>
                <c:pt idx="48">
                  <c:v>21.758261900243493</c:v>
                </c:pt>
                <c:pt idx="49">
                  <c:v>22.166140757424284</c:v>
                </c:pt>
                <c:pt idx="50">
                  <c:v>22.134171967227708</c:v>
                </c:pt>
                <c:pt idx="51">
                  <c:v>20.938521286247926</c:v>
                </c:pt>
                <c:pt idx="52">
                  <c:v>21.998028158162715</c:v>
                </c:pt>
                <c:pt idx="53">
                  <c:v>20.967587733906861</c:v>
                </c:pt>
                <c:pt idx="54">
                  <c:v>20.036850639705332</c:v>
                </c:pt>
                <c:pt idx="55">
                  <c:v>21.356503223573551</c:v>
                </c:pt>
                <c:pt idx="56">
                  <c:v>21.195080126603074</c:v>
                </c:pt>
                <c:pt idx="57">
                  <c:v>20.946787081311406</c:v>
                </c:pt>
                <c:pt idx="58">
                  <c:v>21.165314891252013</c:v>
                </c:pt>
                <c:pt idx="59">
                  <c:v>21.875001637248971</c:v>
                </c:pt>
                <c:pt idx="60">
                  <c:v>19.489825085624044</c:v>
                </c:pt>
                <c:pt idx="61">
                  <c:v>20.790325839199287</c:v>
                </c:pt>
                <c:pt idx="62">
                  <c:v>21.525503067827728</c:v>
                </c:pt>
                <c:pt idx="63">
                  <c:v>20.840155632999618</c:v>
                </c:pt>
                <c:pt idx="64">
                  <c:v>22.020369220368817</c:v>
                </c:pt>
                <c:pt idx="65">
                  <c:v>20.989667350493125</c:v>
                </c:pt>
                <c:pt idx="66">
                  <c:v>21.541425269805536</c:v>
                </c:pt>
                <c:pt idx="67">
                  <c:v>20.493199178752626</c:v>
                </c:pt>
                <c:pt idx="68">
                  <c:v>23.897290290693011</c:v>
                </c:pt>
                <c:pt idx="69">
                  <c:v>25.446754884349936</c:v>
                </c:pt>
                <c:pt idx="70">
                  <c:v>27.448179069698682</c:v>
                </c:pt>
                <c:pt idx="71">
                  <c:v>29.956945043427698</c:v>
                </c:pt>
                <c:pt idx="72">
                  <c:v>51.441476147176111</c:v>
                </c:pt>
                <c:pt idx="73">
                  <c:v>53.276078390056135</c:v>
                </c:pt>
                <c:pt idx="74">
                  <c:v>59.862403093242882</c:v>
                </c:pt>
                <c:pt idx="75">
                  <c:v>58.952350769055684</c:v>
                </c:pt>
                <c:pt idx="76">
                  <c:v>60.631565142991327</c:v>
                </c:pt>
                <c:pt idx="77">
                  <c:v>62.796189403482828</c:v>
                </c:pt>
                <c:pt idx="78">
                  <c:v>78.053792177619897</c:v>
                </c:pt>
              </c:numCache>
            </c:numRef>
          </c:val>
          <c:smooth val="0"/>
          <c:extLst>
            <c:ext xmlns:c16="http://schemas.microsoft.com/office/drawing/2014/chart" uri="{C3380CC4-5D6E-409C-BE32-E72D297353CC}">
              <c16:uniqueId val="{00000011-379C-4BBC-996F-77802E21C175}"/>
            </c:ext>
          </c:extLst>
        </c:ser>
        <c:ser>
          <c:idx val="7"/>
          <c:order val="6"/>
          <c:tx>
            <c:strRef>
              <c:f>'2_ábra_chart'!$M$9</c:f>
              <c:strCache>
                <c:ptCount val="1"/>
                <c:pt idx="0">
                  <c:v> 70,000 - 150,000</c:v>
                </c:pt>
              </c:strCache>
            </c:strRef>
          </c:tx>
          <c:spPr>
            <a:ln w="38100" cap="rnd">
              <a:solidFill>
                <a:srgbClr val="7030A0"/>
              </a:solidFill>
              <a:round/>
            </a:ln>
            <a:effectLst/>
          </c:spPr>
          <c:marker>
            <c:symbol val="none"/>
          </c:marker>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'2_ábra_chart'!$M$11:$M$89</c:f>
              <c:numCache>
                <c:formatCode>#,##0</c:formatCode>
                <c:ptCount val="79"/>
                <c:pt idx="0">
                  <c:v>16.555843833898546</c:v>
                </c:pt>
                <c:pt idx="1">
                  <c:v>14.556091010633718</c:v>
                </c:pt>
                <c:pt idx="2">
                  <c:v>13.571772559260905</c:v>
                </c:pt>
                <c:pt idx="3">
                  <c:v>13.122589817353342</c:v>
                </c:pt>
                <c:pt idx="4">
                  <c:v>13.713134752019092</c:v>
                </c:pt>
                <c:pt idx="5">
                  <c:v>13.35100897256388</c:v>
                </c:pt>
                <c:pt idx="6">
                  <c:v>13.600076189397607</c:v>
                </c:pt>
                <c:pt idx="7">
                  <c:v>13.371348762390493</c:v>
                </c:pt>
                <c:pt idx="8">
                  <c:v>13.665249853290094</c:v>
                </c:pt>
                <c:pt idx="9">
                  <c:v>14.021337695428034</c:v>
                </c:pt>
                <c:pt idx="10">
                  <c:v>14.296657336298294</c:v>
                </c:pt>
                <c:pt idx="11">
                  <c:v>14.969503478843949</c:v>
                </c:pt>
                <c:pt idx="12">
                  <c:v>15.434777135575688</c:v>
                </c:pt>
                <c:pt idx="13">
                  <c:v>14.127060313318989</c:v>
                </c:pt>
                <c:pt idx="14">
                  <c:v>13.034127052783759</c:v>
                </c:pt>
                <c:pt idx="15">
                  <c:v>13.016386973335713</c:v>
                </c:pt>
                <c:pt idx="16">
                  <c:v>13.15013206912491</c:v>
                </c:pt>
                <c:pt idx="17">
                  <c:v>13.406386522685629</c:v>
                </c:pt>
                <c:pt idx="18">
                  <c:v>14.201049580550015</c:v>
                </c:pt>
                <c:pt idx="19">
                  <c:v>14.794711417048745</c:v>
                </c:pt>
                <c:pt idx="20">
                  <c:v>13.760829068225107</c:v>
                </c:pt>
                <c:pt idx="21">
                  <c:v>13.98014580545173</c:v>
                </c:pt>
                <c:pt idx="22">
                  <c:v>14.728159730729754</c:v>
                </c:pt>
                <c:pt idx="23">
                  <c:v>13.807228610913526</c:v>
                </c:pt>
                <c:pt idx="24">
                  <c:v>15.856690136484781</c:v>
                </c:pt>
                <c:pt idx="25">
                  <c:v>15.770107356795643</c:v>
                </c:pt>
                <c:pt idx="26">
                  <c:v>15.672367785289378</c:v>
                </c:pt>
                <c:pt idx="27">
                  <c:v>15.244008507594362</c:v>
                </c:pt>
                <c:pt idx="28">
                  <c:v>15.717818251428007</c:v>
                </c:pt>
                <c:pt idx="29">
                  <c:v>16.393490637286089</c:v>
                </c:pt>
                <c:pt idx="30">
                  <c:v>17.005355445900424</c:v>
                </c:pt>
                <c:pt idx="31">
                  <c:v>17.731589290648593</c:v>
                </c:pt>
                <c:pt idx="32">
                  <c:v>17.910849554767509</c:v>
                </c:pt>
                <c:pt idx="33">
                  <c:v>18.588438551162309</c:v>
                </c:pt>
                <c:pt idx="34">
                  <c:v>18.28698541626537</c:v>
                </c:pt>
                <c:pt idx="35">
                  <c:v>18.422491356538156</c:v>
                </c:pt>
                <c:pt idx="36">
                  <c:v>21.081951501170401</c:v>
                </c:pt>
                <c:pt idx="37">
                  <c:v>20.571827337390445</c:v>
                </c:pt>
                <c:pt idx="38">
                  <c:v>20.138158458930199</c:v>
                </c:pt>
                <c:pt idx="39">
                  <c:v>17.405662115245502</c:v>
                </c:pt>
                <c:pt idx="40">
                  <c:v>18.747775667591085</c:v>
                </c:pt>
                <c:pt idx="41">
                  <c:v>18.057810947363123</c:v>
                </c:pt>
                <c:pt idx="42">
                  <c:v>19.275605764407619</c:v>
                </c:pt>
                <c:pt idx="43">
                  <c:v>20.047703482053581</c:v>
                </c:pt>
                <c:pt idx="44">
                  <c:v>20.118227048863258</c:v>
                </c:pt>
                <c:pt idx="45">
                  <c:v>20.439593463263932</c:v>
                </c:pt>
                <c:pt idx="46">
                  <c:v>20.039693721935411</c:v>
                </c:pt>
                <c:pt idx="47">
                  <c:v>19.364681348578966</c:v>
                </c:pt>
                <c:pt idx="48">
                  <c:v>20.65322500175683</c:v>
                </c:pt>
                <c:pt idx="49">
                  <c:v>20.630656524150883</c:v>
                </c:pt>
                <c:pt idx="50">
                  <c:v>20.68283205421907</c:v>
                </c:pt>
                <c:pt idx="51">
                  <c:v>20.350352339442857</c:v>
                </c:pt>
                <c:pt idx="52">
                  <c:v>20.721447664493851</c:v>
                </c:pt>
                <c:pt idx="53">
                  <c:v>19.91531278640371</c:v>
                </c:pt>
                <c:pt idx="54">
                  <c:v>19.190387792033302</c:v>
                </c:pt>
                <c:pt idx="55">
                  <c:v>20.44560754044883</c:v>
                </c:pt>
                <c:pt idx="56">
                  <c:v>20.719817170237459</c:v>
                </c:pt>
                <c:pt idx="57">
                  <c:v>21.226531350932081</c:v>
                </c:pt>
                <c:pt idx="58">
                  <c:v>21.29475376638786</c:v>
                </c:pt>
                <c:pt idx="59">
                  <c:v>21.398028814557794</c:v>
                </c:pt>
                <c:pt idx="60">
                  <c:v>19.56976729476353</c:v>
                </c:pt>
                <c:pt idx="61">
                  <c:v>20.537396744556847</c:v>
                </c:pt>
                <c:pt idx="62">
                  <c:v>21.292383392206702</c:v>
                </c:pt>
                <c:pt idx="63">
                  <c:v>21.736942245451438</c:v>
                </c:pt>
                <c:pt idx="64">
                  <c:v>20.548040128712238</c:v>
                </c:pt>
                <c:pt idx="65">
                  <c:v>23.473401188206893</c:v>
                </c:pt>
                <c:pt idx="66">
                  <c:v>25.72355975405112</c:v>
                </c:pt>
                <c:pt idx="67">
                  <c:v>25.372651903802854</c:v>
                </c:pt>
                <c:pt idx="68">
                  <c:v>29.467753756419977</c:v>
                </c:pt>
                <c:pt idx="69">
                  <c:v>37.529755716443155</c:v>
                </c:pt>
                <c:pt idx="70">
                  <c:v>43.615562664041832</c:v>
                </c:pt>
                <c:pt idx="71">
                  <c:v>48.115316365404674</c:v>
                </c:pt>
                <c:pt idx="72">
                  <c:v>62.669317174879957</c:v>
                </c:pt>
                <c:pt idx="73">
                  <c:v>70.708918248023181</c:v>
                </c:pt>
                <c:pt idx="74">
                  <c:v>64.848825798822674</c:v>
                </c:pt>
                <c:pt idx="75">
                  <c:v>65.524333162518118</c:v>
                </c:pt>
                <c:pt idx="76">
                  <c:v>63.602175381560485</c:v>
                </c:pt>
                <c:pt idx="77">
                  <c:v>70.866188298142106</c:v>
                </c:pt>
                <c:pt idx="78">
                  <c:v>99.47435369832175</c:v>
                </c:pt>
              </c:numCache>
            </c:numRef>
          </c:val>
          <c:smooth val="0"/>
          <c:extLst>
            <c:ext xmlns:c16="http://schemas.microsoft.com/office/drawing/2014/chart" uri="{C3380CC4-5D6E-409C-BE32-E72D297353CC}">
              <c16:uniqueId val="{00000012-379C-4BBC-996F-77802E21C175}"/>
            </c:ext>
          </c:extLst>
        </c:ser>
        <c:ser>
          <c:idx val="8"/>
          <c:order val="7"/>
          <c:tx>
            <c:strRef>
              <c:f>'2_ábra_chart'!$N$9</c:f>
              <c:strCache>
                <c:ptCount val="1"/>
                <c:pt idx="0">
                  <c:v> &gt; 150,000</c:v>
                </c:pt>
              </c:strCache>
            </c:strRef>
          </c:tx>
          <c:spPr>
            <a:ln w="38100" cap="rnd">
              <a:solidFill>
                <a:schemeClr val="tx1">
                  <a:lumMod val="50000"/>
                  <a:lumOff val="50000"/>
                </a:schemeClr>
              </a:solidFill>
              <a:round/>
            </a:ln>
            <a:effectLst/>
          </c:spPr>
          <c:marker>
            <c:symbol val="none"/>
          </c:marker>
          <c:cat>
            <c:numRef>
              <c:f>'2_ábra_chart'!$E$11:$E$89</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'2_ábra_chart'!$N$11:$N$89</c:f>
              <c:numCache>
                <c:formatCode>#,##0</c:formatCode>
                <c:ptCount val="79"/>
                <c:pt idx="0">
                  <c:v>16.015726179861606</c:v>
                </c:pt>
                <c:pt idx="1">
                  <c:v>14.295997428646794</c:v>
                </c:pt>
                <c:pt idx="2">
                  <c:v>14.270286015257543</c:v>
                </c:pt>
                <c:pt idx="3">
                  <c:v>12.746911810124109</c:v>
                </c:pt>
                <c:pt idx="4">
                  <c:v>12.985396664298367</c:v>
                </c:pt>
                <c:pt idx="5">
                  <c:v>12.928544380699737</c:v>
                </c:pt>
                <c:pt idx="6">
                  <c:v>13.279215368182518</c:v>
                </c:pt>
                <c:pt idx="7">
                  <c:v>13.067212511580374</c:v>
                </c:pt>
                <c:pt idx="8">
                  <c:v>12.990044645964327</c:v>
                </c:pt>
                <c:pt idx="9">
                  <c:v>13.61026187196115</c:v>
                </c:pt>
                <c:pt idx="10">
                  <c:v>13.545218531125576</c:v>
                </c:pt>
                <c:pt idx="11">
                  <c:v>14.194912367028882</c:v>
                </c:pt>
                <c:pt idx="12">
                  <c:v>15.577892586842049</c:v>
                </c:pt>
                <c:pt idx="13">
                  <c:v>14.173395130387672</c:v>
                </c:pt>
                <c:pt idx="14">
                  <c:v>12.851768339667233</c:v>
                </c:pt>
                <c:pt idx="15">
                  <c:v>13.183203156012729</c:v>
                </c:pt>
                <c:pt idx="16">
                  <c:v>13.283680706333588</c:v>
                </c:pt>
                <c:pt idx="17">
                  <c:v>13.61906391416014</c:v>
                </c:pt>
                <c:pt idx="18">
                  <c:v>14.057852992055301</c:v>
                </c:pt>
                <c:pt idx="19">
                  <c:v>14.429973185299644</c:v>
                </c:pt>
                <c:pt idx="20">
                  <c:v>13.793366645097613</c:v>
                </c:pt>
                <c:pt idx="21">
                  <c:v>14.242630808870148</c:v>
                </c:pt>
                <c:pt idx="22">
                  <c:v>15.148440857465387</c:v>
                </c:pt>
                <c:pt idx="23">
                  <c:v>13.963125934187889</c:v>
                </c:pt>
                <c:pt idx="24">
                  <c:v>15.596991088770864</c:v>
                </c:pt>
                <c:pt idx="25">
                  <c:v>15.657124660938626</c:v>
                </c:pt>
                <c:pt idx="26">
                  <c:v>15.971639009730744</c:v>
                </c:pt>
                <c:pt idx="27">
                  <c:v>15.052266516213962</c:v>
                </c:pt>
                <c:pt idx="28">
                  <c:v>15.58670383956566</c:v>
                </c:pt>
                <c:pt idx="29">
                  <c:v>16.422586354526729</c:v>
                </c:pt>
                <c:pt idx="30">
                  <c:v>16.610781164981326</c:v>
                </c:pt>
                <c:pt idx="31">
                  <c:v>17.117503131584925</c:v>
                </c:pt>
                <c:pt idx="32">
                  <c:v>17.199902277753846</c:v>
                </c:pt>
                <c:pt idx="33">
                  <c:v>17.998865303372312</c:v>
                </c:pt>
                <c:pt idx="34">
                  <c:v>17.647807157217862</c:v>
                </c:pt>
                <c:pt idx="35">
                  <c:v>18.078779789203587</c:v>
                </c:pt>
                <c:pt idx="36">
                  <c:v>20.174182150002537</c:v>
                </c:pt>
                <c:pt idx="37">
                  <c:v>19.065022879117492</c:v>
                </c:pt>
                <c:pt idx="38">
                  <c:v>18.338565855658629</c:v>
                </c:pt>
                <c:pt idx="39">
                  <c:v>17.865309330744161</c:v>
                </c:pt>
                <c:pt idx="40">
                  <c:v>18.521076241842525</c:v>
                </c:pt>
                <c:pt idx="41">
                  <c:v>17.038422491447015</c:v>
                </c:pt>
                <c:pt idx="42">
                  <c:v>19.42433620311197</c:v>
                </c:pt>
                <c:pt idx="43">
                  <c:v>19.938253511346545</c:v>
                </c:pt>
                <c:pt idx="44">
                  <c:v>20.066970493809887</c:v>
                </c:pt>
                <c:pt idx="45">
                  <c:v>19.84312814557542</c:v>
                </c:pt>
                <c:pt idx="46">
                  <c:v>19.345470976603668</c:v>
                </c:pt>
                <c:pt idx="47">
                  <c:v>18.943995522528517</c:v>
                </c:pt>
                <c:pt idx="48">
                  <c:v>20.635051239012629</c:v>
                </c:pt>
                <c:pt idx="49">
                  <c:v>19.639490948986712</c:v>
                </c:pt>
                <c:pt idx="50">
                  <c:v>17.870756753245956</c:v>
                </c:pt>
                <c:pt idx="51">
                  <c:v>18.095655361365505</c:v>
                </c:pt>
                <c:pt idx="52">
                  <c:v>17.187499915226311</c:v>
                </c:pt>
                <c:pt idx="53">
                  <c:v>16.437538260189307</c:v>
                </c:pt>
                <c:pt idx="54">
                  <c:v>18.184697830239386</c:v>
                </c:pt>
                <c:pt idx="55">
                  <c:v>20.16716221126098</c:v>
                </c:pt>
                <c:pt idx="56">
                  <c:v>20.505127753284523</c:v>
                </c:pt>
                <c:pt idx="57">
                  <c:v>18.818074105693718</c:v>
                </c:pt>
                <c:pt idx="58">
                  <c:v>20.174006709218016</c:v>
                </c:pt>
                <c:pt idx="59">
                  <c:v>21.224811150409657</c:v>
                </c:pt>
                <c:pt idx="60">
                  <c:v>21.191280358475659</c:v>
                </c:pt>
                <c:pt idx="61">
                  <c:v>20.91047869477579</c:v>
                </c:pt>
                <c:pt idx="62">
                  <c:v>22.216499275409312</c:v>
                </c:pt>
                <c:pt idx="63">
                  <c:v>21.638233269302102</c:v>
                </c:pt>
                <c:pt idx="64">
                  <c:v>21.321838338104957</c:v>
                </c:pt>
                <c:pt idx="65">
                  <c:v>24.212255788113374</c:v>
                </c:pt>
                <c:pt idx="66">
                  <c:v>27.478150812022101</c:v>
                </c:pt>
                <c:pt idx="67">
                  <c:v>29.378798337295173</c:v>
                </c:pt>
                <c:pt idx="68">
                  <c:v>31.795723093883232</c:v>
                </c:pt>
                <c:pt idx="69">
                  <c:v>47.779036521861485</c:v>
                </c:pt>
                <c:pt idx="70">
                  <c:v>52.766559056647935</c:v>
                </c:pt>
                <c:pt idx="71">
                  <c:v>58.995362783429854</c:v>
                </c:pt>
                <c:pt idx="72">
                  <c:v>84.453199079850009</c:v>
                </c:pt>
                <c:pt idx="73">
                  <c:v>90.203961976139055</c:v>
                </c:pt>
                <c:pt idx="74">
                  <c:v>94.425847136503023</c:v>
                </c:pt>
                <c:pt idx="75">
                  <c:v>64.072424633180162</c:v>
                </c:pt>
                <c:pt idx="76">
                  <c:v>68.060258592448449</c:v>
                </c:pt>
                <c:pt idx="77">
                  <c:v>80.503338209909401</c:v>
                </c:pt>
                <c:pt idx="78">
                  <c:v>106.7062453313242</c:v>
                </c:pt>
              </c:numCache>
            </c:numRef>
          </c:val>
          <c:smooth val="0"/>
          <c:extLst>
            <c:ext xmlns:c16="http://schemas.microsoft.com/office/drawing/2014/chart" uri="{C3380CC4-5D6E-409C-BE32-E72D297353CC}">
              <c16:uniqueId val="{00000013-379C-4BBC-996F-77802E21C17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numRef>
              <c:f>'2_ábra_chart'!$F$11:$F$89</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smooth val="0"/>
          <c:extLst>
            <c:ext xmlns:c16="http://schemas.microsoft.com/office/drawing/2014/chart" uri="{C3380CC4-5D6E-409C-BE32-E72D297353CC}">
              <c16:uniqueId val="{00000014-379C-4BBC-996F-77802E21C175}"/>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months"/>
        <c:majorUnit val="12"/>
        <c:majorTimeUnit val="months"/>
        <c:minorUnit val="12"/>
      </c:date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HUF/MWh</a:t>
                </a:r>
              </a:p>
            </c:rich>
          </c:tx>
          <c:layout>
            <c:manualLayout>
              <c:xMode val="edge"/>
              <c:yMode val="edge"/>
              <c:x val="8.81944444444444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577482528"/>
        <c:scaling>
          <c:orientation val="minMax"/>
          <c:max val="1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 HUF/MWh</a:t>
                </a:r>
              </a:p>
            </c:rich>
          </c:tx>
          <c:layout>
            <c:manualLayout>
              <c:xMode val="edge"/>
              <c:yMode val="edge"/>
              <c:x val="0.74252513888888894"/>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m/d/yyyy"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6886111111111113E-2"/>
          <c:y val="0.80809750335373831"/>
          <c:w val="0.91944611111111108"/>
          <c:h val="0.175621414476244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'11_ábra_chart'!$F$13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'11_ábra_chart'!$G$12:$T$12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1. fé.</c:v>
                </c:pt>
                <c:pt idx="12">
                  <c:v>2022 2. fé. (e.)</c:v>
                </c:pt>
                <c:pt idx="13">
                  <c:v>2023 (e.)</c:v>
                </c:pt>
              </c:strCache>
            </c:strRef>
          </c:cat>
          <c:val>
            <c:numRef>
              <c:f>'11_ábra_chart'!$G$13:$T$13</c:f>
              <c:numCache>
                <c:formatCode>#,##0</c:formatCode>
                <c:ptCount val="14"/>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pt idx="11">
                  <c:v>126.848</c:v>
                </c:pt>
              </c:numCache>
            </c:numRef>
          </c:val>
          <c:extLst>
            <c:ext xmlns:c16="http://schemas.microsoft.com/office/drawing/2014/chart" uri="{C3380CC4-5D6E-409C-BE32-E72D297353CC}">
              <c16:uniqueId val="{00000000-2DB4-4F83-B1FF-F2327CFE78B1}"/>
            </c:ext>
          </c:extLst>
        </c:ser>
        <c:ser>
          <c:idx val="4"/>
          <c:order val="1"/>
          <c:tx>
            <c:strRef>
              <c:f>'11_ábra_chart'!$F$16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'11_ábra_chart'!$G$12:$T$12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1. fé.</c:v>
                </c:pt>
                <c:pt idx="12">
                  <c:v>2022 2. fé. (e.)</c:v>
                </c:pt>
                <c:pt idx="13">
                  <c:v>2023 (e.)</c:v>
                </c:pt>
              </c:strCache>
            </c:strRef>
          </c:cat>
          <c:val>
            <c:numRef>
              <c:f>'11_ábra_chart'!$G$16:$T$16</c:f>
              <c:numCache>
                <c:formatCode>0</c:formatCode>
                <c:ptCount val="14"/>
                <c:pt idx="0">
                  <c:v>30.664999999999999</c:v>
                </c:pt>
                <c:pt idx="1">
                  <c:v>40.651819999999951</c:v>
                </c:pt>
                <c:pt idx="2">
                  <c:v>-25.42606999999995</c:v>
                </c:pt>
                <c:pt idx="3">
                  <c:v>117.00489999999999</c:v>
                </c:pt>
                <c:pt idx="4">
                  <c:v>130.13200000000001</c:v>
                </c:pt>
                <c:pt idx="5">
                  <c:v>106.70400000000005</c:v>
                </c:pt>
                <c:pt idx="6">
                  <c:v>193.45400000000001</c:v>
                </c:pt>
                <c:pt idx="7">
                  <c:v>153.41519999999994</c:v>
                </c:pt>
                <c:pt idx="8">
                  <c:v>79.277000000000086</c:v>
                </c:pt>
                <c:pt idx="9">
                  <c:v>121.58799999999999</c:v>
                </c:pt>
                <c:pt idx="10">
                  <c:v>320.2</c:v>
                </c:pt>
                <c:pt idx="11">
                  <c:v>25.757999999999999</c:v>
                </c:pt>
              </c:numCache>
            </c:numRef>
          </c:val>
          <c:extLst>
            <c:ext xmlns:c16="http://schemas.microsoft.com/office/drawing/2014/chart" uri="{C3380CC4-5D6E-409C-BE32-E72D297353CC}">
              <c16:uniqueId val="{00000001-050B-4461-86D6-4BCDA589DB61}"/>
            </c:ext>
          </c:extLst>
        </c:ser>
        <c:ser>
          <c:idx val="1"/>
          <c:order val="2"/>
          <c:tx>
            <c:strRef>
              <c:f>'11_ábra_chart'!$F$14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'11_ábra_chart'!$G$12:$T$12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1. fé.</c:v>
                </c:pt>
                <c:pt idx="12">
                  <c:v>2022 2. fé. (e.)</c:v>
                </c:pt>
                <c:pt idx="13">
                  <c:v>2023 (e.)</c:v>
                </c:pt>
              </c:strCache>
            </c:strRef>
          </c:cat>
          <c:val>
            <c:numRef>
              <c:f>'11_ábra_chart'!$G$14:$T$14</c:f>
              <c:numCache>
                <c:formatCode>General</c:formatCode>
                <c:ptCount val="14"/>
                <c:pt idx="12" formatCode="#,##0">
                  <c:v>281.733</c:v>
                </c:pt>
                <c:pt idx="13" formatCode="#,##0">
                  <c:v>164.68600000000001</c:v>
                </c:pt>
              </c:numCache>
            </c:numRef>
          </c:val>
          <c:extLst>
            <c:ext xmlns:c16="http://schemas.microsoft.com/office/drawing/2014/chart" uri="{C3380CC4-5D6E-409C-BE32-E72D297353CC}">
              <c16:uniqueId val="{00000002-2DB4-4F83-B1FF-F2327CFE78B1}"/>
            </c:ext>
          </c:extLst>
        </c:ser>
        <c:ser>
          <c:idx val="2"/>
          <c:order val="3"/>
          <c:tx>
            <c:strRef>
              <c:f>'11_ábra_chart'!$F$15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'11_ábra_chart'!$G$12:$T$12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1. fé.</c:v>
                </c:pt>
                <c:pt idx="12">
                  <c:v>2022 2. fé. (e.)</c:v>
                </c:pt>
                <c:pt idx="13">
                  <c:v>2023 (e.)</c:v>
                </c:pt>
              </c:strCache>
            </c:strRef>
          </c:cat>
          <c:val>
            <c:numRef>
              <c:f>'11_ábra_chart'!$G$15:$T$15</c:f>
              <c:numCache>
                <c:formatCode>General</c:formatCode>
                <c:ptCount val="14"/>
                <c:pt idx="12" formatCode="#,##0">
                  <c:v>80.254999999999995</c:v>
                </c:pt>
                <c:pt idx="13" formatCode="#,##0">
                  <c:v>0</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'11_ábra_chart'!$F$17</c:f>
              <c:strCache>
                <c:ptCount val="1"/>
                <c:pt idx="0">
                  <c:v>Kihasználatlansági ráta (jobb tengely)</c:v>
                </c:pt>
              </c:strCache>
            </c:strRef>
          </c:tx>
          <c:spPr>
            <a:ln w="38100" cap="rnd">
              <a:solidFill>
                <a:schemeClr val="accent5"/>
              </a:solidFill>
              <a:round/>
            </a:ln>
            <a:effectLst/>
          </c:spPr>
          <c:marker>
            <c:symbol val="none"/>
          </c:marker>
          <c:cat>
            <c:strRef>
              <c:f>'11_ábra_chart'!$G$12:$T$12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 1. fé.</c:v>
                </c:pt>
                <c:pt idx="12">
                  <c:v>2022 2. fé. (e.)</c:v>
                </c:pt>
                <c:pt idx="13">
                  <c:v>2023 (e.)</c:v>
                </c:pt>
              </c:strCache>
            </c:strRef>
          </c:cat>
          <c:val>
            <c:numRef>
              <c:f>'11_ábra_chart'!$G$17:$T$17</c:f>
              <c:numCache>
                <c:formatCode>0.0</c:formatCode>
                <c:ptCount val="14"/>
                <c:pt idx="0">
                  <c:v>20.9</c:v>
                </c:pt>
                <c:pt idx="1">
                  <c:v>19.399999999999999</c:v>
                </c:pt>
                <c:pt idx="2">
                  <c:v>21.7</c:v>
                </c:pt>
                <c:pt idx="3">
                  <c:v>15.7</c:v>
                </c:pt>
                <c:pt idx="4">
                  <c:v>10.6</c:v>
                </c:pt>
                <c:pt idx="5">
                  <c:v>7.6</c:v>
                </c:pt>
                <c:pt idx="6">
                  <c:v>4</c:v>
                </c:pt>
                <c:pt idx="7">
                  <c:v>2.4</c:v>
                </c:pt>
                <c:pt idx="8">
                  <c:v>1.9</c:v>
                </c:pt>
                <c:pt idx="9">
                  <c:v>2</c:v>
                </c:pt>
                <c:pt idx="10">
                  <c:v>3.2</c:v>
                </c:pt>
                <c:pt idx="11">
                  <c:v>6.4</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4801833333333336"/>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'12_ábra_chart'!$F$12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'12_ábra_chart'!$E$13:$E$24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 1. fé.</c:v>
                </c:pt>
                <c:pt idx="11">
                  <c:v>2022 2. fé. (e.)</c:v>
                </c:pt>
              </c:strCache>
            </c:strRef>
          </c:cat>
          <c:val>
            <c:numRef>
              <c:f>'12_ábra_chart'!$F$13:$F$24</c:f>
              <c:numCache>
                <c:formatCode>0</c:formatCode>
                <c:ptCount val="12"/>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110.55800000000001</c:v>
                </c:pt>
                <c:pt idx="11">
                  <c:v>309.291</c:v>
                </c:pt>
              </c:numCache>
            </c:numRef>
          </c:val>
          <c:extLst>
            <c:ext xmlns:c16="http://schemas.microsoft.com/office/drawing/2014/chart" uri="{C3380CC4-5D6E-409C-BE32-E72D297353CC}">
              <c16:uniqueId val="{00000000-7C17-4E77-8116-B221E662D7BD}"/>
            </c:ext>
          </c:extLst>
        </c:ser>
        <c:ser>
          <c:idx val="1"/>
          <c:order val="1"/>
          <c:tx>
            <c:strRef>
              <c:f>'12_ábra_chart'!$G$12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'12_ábra_chart'!$E$13:$E$24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 1. fé.</c:v>
                </c:pt>
                <c:pt idx="11">
                  <c:v>2022 2. fé. (e.)</c:v>
                </c:pt>
              </c:strCache>
            </c:strRef>
          </c:cat>
          <c:val>
            <c:numRef>
              <c:f>'12_ábra_chart'!$G$13:$G$24</c:f>
              <c:numCache>
                <c:formatCode>0</c:formatCode>
                <c:ptCount val="12"/>
                <c:pt idx="0">
                  <c:v>31.448</c:v>
                </c:pt>
                <c:pt idx="1">
                  <c:v>92.846999999999994</c:v>
                </c:pt>
                <c:pt idx="2">
                  <c:v>35.143999999999998</c:v>
                </c:pt>
                <c:pt idx="3">
                  <c:v>72.5</c:v>
                </c:pt>
                <c:pt idx="4">
                  <c:v>107.663</c:v>
                </c:pt>
                <c:pt idx="5">
                  <c:v>168.239</c:v>
                </c:pt>
                <c:pt idx="6">
                  <c:v>173.5</c:v>
                </c:pt>
                <c:pt idx="7">
                  <c:v>231.267</c:v>
                </c:pt>
                <c:pt idx="8">
                  <c:v>276</c:v>
                </c:pt>
                <c:pt idx="9">
                  <c:v>533.11699999999996</c:v>
                </c:pt>
                <c:pt idx="10">
                  <c:v>170.648</c:v>
                </c:pt>
                <c:pt idx="11">
                  <c:v>376.69499999999999</c:v>
                </c:pt>
              </c:numCache>
            </c:numRef>
          </c:val>
          <c:extLst>
            <c:ext xmlns:c16="http://schemas.microsoft.com/office/drawing/2014/chart" uri="{C3380CC4-5D6E-409C-BE32-E72D297353CC}">
              <c16:uniqueId val="{00000001-7C17-4E77-8116-B221E662D7BD}"/>
            </c:ext>
          </c:extLst>
        </c:ser>
        <c:ser>
          <c:idx val="2"/>
          <c:order val="2"/>
          <c:tx>
            <c:strRef>
              <c:f>'12_ábra_chart'!$H$12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'12_ábra_chart'!$E$13:$E$24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 1. fé.</c:v>
                </c:pt>
                <c:pt idx="11">
                  <c:v>2022 2. fé. (e.)</c:v>
                </c:pt>
              </c:strCache>
            </c:strRef>
          </c:cat>
          <c:val>
            <c:numRef>
              <c:f>'12_ábra_chart'!$H$13:$H$24</c:f>
              <c:numCache>
                <c:formatCode>0</c:formatCode>
                <c:ptCount val="12"/>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101.28700000000001</c:v>
                </c:pt>
                <c:pt idx="11">
                  <c:v>322.35300000000001</c:v>
                </c:pt>
              </c:numCache>
            </c:numRef>
          </c:val>
          <c:extLst>
            <c:ext xmlns:c16="http://schemas.microsoft.com/office/drawing/2014/chart" uri="{C3380CC4-5D6E-409C-BE32-E72D297353CC}">
              <c16:uniqueId val="{00000002-7C17-4E77-8116-B221E662D7BD}"/>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 1. fé.</c:v>
                </c:pt>
                <c:pt idx="11">
                  <c:v>2022 2. fé.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4191074299103615E-2"/>
          <c:y val="0.90653933689827371"/>
          <c:w val="0.83147944309729449"/>
          <c:h val="8.312474999501515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'12_ábra_chart'!$F$11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C32B-437E-A6CD-AFC3EAD19E90}"/>
              </c:ext>
            </c:extLst>
          </c:dPt>
          <c:cat>
            <c:strRef>
              <c:f>'12_ábra_chart'!$D$13:$D$24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 H1</c:v>
                </c:pt>
                <c:pt idx="11">
                  <c:v>2022 H2 (fc)</c:v>
                </c:pt>
              </c:strCache>
            </c:strRef>
          </c:cat>
          <c:val>
            <c:numRef>
              <c:f>'12_ábra_chart'!$F$13:$F$24</c:f>
              <c:numCache>
                <c:formatCode>0</c:formatCode>
                <c:ptCount val="12"/>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110.55800000000001</c:v>
                </c:pt>
                <c:pt idx="11">
                  <c:v>309.291</c:v>
                </c:pt>
              </c:numCache>
            </c:numRef>
          </c:val>
          <c:extLst>
            <c:ext xmlns:c16="http://schemas.microsoft.com/office/drawing/2014/chart" uri="{C3380CC4-5D6E-409C-BE32-E72D297353CC}">
              <c16:uniqueId val="{00000000-0285-4C08-9236-E9D358657DFA}"/>
            </c:ext>
          </c:extLst>
        </c:ser>
        <c:ser>
          <c:idx val="1"/>
          <c:order val="1"/>
          <c:tx>
            <c:strRef>
              <c:f>'12_ábra_chart'!$G$11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C32B-437E-A6CD-AFC3EAD19E90}"/>
              </c:ext>
            </c:extLst>
          </c:dPt>
          <c:cat>
            <c:strRef>
              <c:f>'12_ábra_chart'!$D$13:$D$24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 H1</c:v>
                </c:pt>
                <c:pt idx="11">
                  <c:v>2022 H2 (fc)</c:v>
                </c:pt>
              </c:strCache>
            </c:strRef>
          </c:cat>
          <c:val>
            <c:numRef>
              <c:f>'12_ábra_chart'!$G$13:$G$24</c:f>
              <c:numCache>
                <c:formatCode>0</c:formatCode>
                <c:ptCount val="12"/>
                <c:pt idx="0">
                  <c:v>31.448</c:v>
                </c:pt>
                <c:pt idx="1">
                  <c:v>92.846999999999994</c:v>
                </c:pt>
                <c:pt idx="2">
                  <c:v>35.143999999999998</c:v>
                </c:pt>
                <c:pt idx="3">
                  <c:v>72.5</c:v>
                </c:pt>
                <c:pt idx="4">
                  <c:v>107.663</c:v>
                </c:pt>
                <c:pt idx="5">
                  <c:v>168.239</c:v>
                </c:pt>
                <c:pt idx="6">
                  <c:v>173.5</c:v>
                </c:pt>
                <c:pt idx="7">
                  <c:v>231.267</c:v>
                </c:pt>
                <c:pt idx="8">
                  <c:v>276</c:v>
                </c:pt>
                <c:pt idx="9">
                  <c:v>533.11699999999996</c:v>
                </c:pt>
                <c:pt idx="10">
                  <c:v>170.648</c:v>
                </c:pt>
                <c:pt idx="11">
                  <c:v>376.69499999999999</c:v>
                </c:pt>
              </c:numCache>
            </c:numRef>
          </c:val>
          <c:extLst>
            <c:ext xmlns:c16="http://schemas.microsoft.com/office/drawing/2014/chart" uri="{C3380CC4-5D6E-409C-BE32-E72D297353CC}">
              <c16:uniqueId val="{00000001-0285-4C08-9236-E9D358657DFA}"/>
            </c:ext>
          </c:extLst>
        </c:ser>
        <c:ser>
          <c:idx val="2"/>
          <c:order val="2"/>
          <c:tx>
            <c:strRef>
              <c:f>'12_ábra_chart'!$H$11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C32B-437E-A6CD-AFC3EAD19E90}"/>
              </c:ext>
            </c:extLst>
          </c:dPt>
          <c:cat>
            <c:strRef>
              <c:f>'12_ábra_chart'!$D$13:$D$24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 H1</c:v>
                </c:pt>
                <c:pt idx="11">
                  <c:v>2022 H2 (fc)</c:v>
                </c:pt>
              </c:strCache>
            </c:strRef>
          </c:cat>
          <c:val>
            <c:numRef>
              <c:f>'12_ábra_chart'!$H$13:$H$24</c:f>
              <c:numCache>
                <c:formatCode>0</c:formatCode>
                <c:ptCount val="12"/>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101.28700000000001</c:v>
                </c:pt>
                <c:pt idx="11">
                  <c:v>322.35300000000001</c:v>
                </c:pt>
              </c:numCache>
            </c:numRef>
          </c:val>
          <c:extLst>
            <c:ext xmlns:c16="http://schemas.microsoft.com/office/drawing/2014/chart" uri="{C3380CC4-5D6E-409C-BE32-E72D297353CC}">
              <c16:uniqueId val="{00000002-0285-4C08-9236-E9D358657DFA}"/>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 1. fé.</c:v>
                </c:pt>
                <c:pt idx="11">
                  <c:v>2022 2. fé. (e.)</c:v>
                </c:pt>
              </c:strCache>
            </c:strRef>
          </c:cat>
          <c:val>
            <c:numLit>
              <c:formatCode>General</c:formatCode>
              <c:ptCount val="1"/>
              <c:pt idx="0">
                <c:v>0</c:v>
              </c:pt>
            </c:numLit>
          </c:val>
          <c:extLst>
            <c:ext xmlns:c16="http://schemas.microsoft.com/office/drawing/2014/chart" uri="{C3380CC4-5D6E-409C-BE32-E72D297353CC}">
              <c16:uniqueId val="{00000004-0285-4C08-9236-E9D358657DF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16396479851783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387979184262884"/>
              <c:y val="1.248041161349707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9.550595319183719E-2"/>
          <c:y val="0.91945922828166238"/>
          <c:w val="0.73978394136719072"/>
          <c:h val="7.02048586116264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62818343071743854"/>
        </c:manualLayout>
      </c:layout>
      <c:barChart>
        <c:barDir val="col"/>
        <c:grouping val="stacked"/>
        <c:varyColors val="0"/>
        <c:ser>
          <c:idx val="0"/>
          <c:order val="0"/>
          <c:tx>
            <c:strRef>
              <c:f>'13_ábra_chart'!$E$12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'13_ábra_chart'!$D$13:$D$24</c:f>
              <c:strCache>
                <c:ptCount val="12"/>
                <c:pt idx="0">
                  <c:v>2012</c:v>
                </c:pt>
                <c:pt idx="1">
                  <c:v>2013</c:v>
                </c:pt>
                <c:pt idx="2">
                  <c:v>2014</c:v>
                </c:pt>
                <c:pt idx="3">
                  <c:v>2015</c:v>
                </c:pt>
                <c:pt idx="4">
                  <c:v>2016</c:v>
                </c:pt>
                <c:pt idx="5">
                  <c:v>2017</c:v>
                </c:pt>
                <c:pt idx="6">
                  <c:v>2018</c:v>
                </c:pt>
                <c:pt idx="7">
                  <c:v>2019</c:v>
                </c:pt>
                <c:pt idx="8">
                  <c:v>2020</c:v>
                </c:pt>
                <c:pt idx="9">
                  <c:v>2021 I-II.</c:v>
                </c:pt>
                <c:pt idx="10">
                  <c:v>2021</c:v>
                </c:pt>
                <c:pt idx="11">
                  <c:v>2022 I-II.</c:v>
                </c:pt>
              </c:strCache>
            </c:strRef>
          </c:cat>
          <c:val>
            <c:numRef>
              <c:f>'13_ábra_chart'!$E$13:$E$24</c:f>
              <c:numCache>
                <c:formatCode>0</c:formatCode>
                <c:ptCount val="12"/>
                <c:pt idx="0">
                  <c:v>6.3</c:v>
                </c:pt>
                <c:pt idx="1">
                  <c:v>11.095000000000001</c:v>
                </c:pt>
                <c:pt idx="2">
                  <c:v>12.54</c:v>
                </c:pt>
                <c:pt idx="3">
                  <c:v>22</c:v>
                </c:pt>
                <c:pt idx="4">
                  <c:v>85.632999999999996</c:v>
                </c:pt>
                <c:pt idx="5">
                  <c:v>119.44799999999999</c:v>
                </c:pt>
                <c:pt idx="6">
                  <c:v>31.504000000000001</c:v>
                </c:pt>
                <c:pt idx="7">
                  <c:v>75.930000000000007</c:v>
                </c:pt>
                <c:pt idx="8">
                  <c:v>114.666</c:v>
                </c:pt>
                <c:pt idx="9">
                  <c:v>143.33699999999999</c:v>
                </c:pt>
                <c:pt idx="10">
                  <c:v>296.83100000000002</c:v>
                </c:pt>
                <c:pt idx="11">
                  <c:v>75.512</c:v>
                </c:pt>
              </c:numCache>
            </c:numRef>
          </c:val>
          <c:extLst>
            <c:ext xmlns:c16="http://schemas.microsoft.com/office/drawing/2014/chart" uri="{C3380CC4-5D6E-409C-BE32-E72D297353CC}">
              <c16:uniqueId val="{00000000-7888-4B95-AB7C-F8F846DFE653}"/>
            </c:ext>
          </c:extLst>
        </c:ser>
        <c:ser>
          <c:idx val="1"/>
          <c:order val="1"/>
          <c:tx>
            <c:strRef>
              <c:f>'13_ábra_chart'!$F$12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'13_ábra_chart'!$D$13:$D$24</c:f>
              <c:strCache>
                <c:ptCount val="12"/>
                <c:pt idx="0">
                  <c:v>2012</c:v>
                </c:pt>
                <c:pt idx="1">
                  <c:v>2013</c:v>
                </c:pt>
                <c:pt idx="2">
                  <c:v>2014</c:v>
                </c:pt>
                <c:pt idx="3">
                  <c:v>2015</c:v>
                </c:pt>
                <c:pt idx="4">
                  <c:v>2016</c:v>
                </c:pt>
                <c:pt idx="5">
                  <c:v>2017</c:v>
                </c:pt>
                <c:pt idx="6">
                  <c:v>2018</c:v>
                </c:pt>
                <c:pt idx="7">
                  <c:v>2019</c:v>
                </c:pt>
                <c:pt idx="8">
                  <c:v>2020</c:v>
                </c:pt>
                <c:pt idx="9">
                  <c:v>2021 I-II.</c:v>
                </c:pt>
                <c:pt idx="10">
                  <c:v>2021</c:v>
                </c:pt>
                <c:pt idx="11">
                  <c:v>2022 I-II.</c:v>
                </c:pt>
              </c:strCache>
            </c:strRef>
          </c:cat>
          <c:val>
            <c:numRef>
              <c:f>'13_ábra_chart'!$F$13:$F$24</c:f>
              <c:numCache>
                <c:formatCode>0</c:formatCode>
                <c:ptCount val="12"/>
                <c:pt idx="0">
                  <c:v>45.936</c:v>
                </c:pt>
                <c:pt idx="1">
                  <c:v>40.445</c:v>
                </c:pt>
                <c:pt idx="2">
                  <c:v>64.95</c:v>
                </c:pt>
                <c:pt idx="3">
                  <c:v>44.87</c:v>
                </c:pt>
                <c:pt idx="4">
                  <c:v>36.436</c:v>
                </c:pt>
                <c:pt idx="5">
                  <c:v>19.95</c:v>
                </c:pt>
                <c:pt idx="6">
                  <c:v>46.804000000000002</c:v>
                </c:pt>
                <c:pt idx="7">
                  <c:v>11.893000000000001</c:v>
                </c:pt>
                <c:pt idx="8">
                  <c:v>54.296999999999997</c:v>
                </c:pt>
                <c:pt idx="9">
                  <c:v>10.754</c:v>
                </c:pt>
                <c:pt idx="10">
                  <c:v>15.103</c:v>
                </c:pt>
                <c:pt idx="11">
                  <c:v>11.955</c:v>
                </c:pt>
              </c:numCache>
            </c:numRef>
          </c:val>
          <c:extLst>
            <c:ext xmlns:c16="http://schemas.microsoft.com/office/drawing/2014/chart" uri="{C3380CC4-5D6E-409C-BE32-E72D297353CC}">
              <c16:uniqueId val="{00000001-7888-4B95-AB7C-F8F846DFE653}"/>
            </c:ext>
          </c:extLst>
        </c:ser>
        <c:ser>
          <c:idx val="2"/>
          <c:order val="2"/>
          <c:tx>
            <c:strRef>
              <c:f>'13_ábra_chart'!$G$12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'13_ábra_chart'!$D$13:$D$24</c:f>
              <c:strCache>
                <c:ptCount val="12"/>
                <c:pt idx="0">
                  <c:v>2012</c:v>
                </c:pt>
                <c:pt idx="1">
                  <c:v>2013</c:v>
                </c:pt>
                <c:pt idx="2">
                  <c:v>2014</c:v>
                </c:pt>
                <c:pt idx="3">
                  <c:v>2015</c:v>
                </c:pt>
                <c:pt idx="4">
                  <c:v>2016</c:v>
                </c:pt>
                <c:pt idx="5">
                  <c:v>2017</c:v>
                </c:pt>
                <c:pt idx="6">
                  <c:v>2018</c:v>
                </c:pt>
                <c:pt idx="7">
                  <c:v>2019</c:v>
                </c:pt>
                <c:pt idx="8">
                  <c:v>2020</c:v>
                </c:pt>
                <c:pt idx="9">
                  <c:v>2021 I-II.</c:v>
                </c:pt>
                <c:pt idx="10">
                  <c:v>2021</c:v>
                </c:pt>
                <c:pt idx="11">
                  <c:v>2022 I-II.</c:v>
                </c:pt>
              </c:strCache>
            </c:strRef>
          </c:cat>
          <c:val>
            <c:numRef>
              <c:f>'13_ábra_chart'!$G$13:$G$24</c:f>
              <c:numCache>
                <c:formatCode>0</c:formatCode>
                <c:ptCount val="12"/>
                <c:pt idx="0">
                  <c:v>65.078999999999994</c:v>
                </c:pt>
                <c:pt idx="1">
                  <c:v>86.6</c:v>
                </c:pt>
                <c:pt idx="2">
                  <c:v>133.285</c:v>
                </c:pt>
                <c:pt idx="3">
                  <c:v>109.02500000000001</c:v>
                </c:pt>
                <c:pt idx="4">
                  <c:v>84.572999999999993</c:v>
                </c:pt>
                <c:pt idx="5">
                  <c:v>133.98500000000001</c:v>
                </c:pt>
                <c:pt idx="6">
                  <c:v>93.003</c:v>
                </c:pt>
                <c:pt idx="7">
                  <c:v>97.122</c:v>
                </c:pt>
                <c:pt idx="8">
                  <c:v>167.66900000000001</c:v>
                </c:pt>
                <c:pt idx="9">
                  <c:v>39.475999999999999</c:v>
                </c:pt>
                <c:pt idx="10">
                  <c:v>121.29600000000001</c:v>
                </c:pt>
                <c:pt idx="11">
                  <c:v>80.704999999999998</c:v>
                </c:pt>
              </c:numCache>
            </c:numRef>
          </c:val>
          <c:extLst>
            <c:ext xmlns:c16="http://schemas.microsoft.com/office/drawing/2014/chart" uri="{C3380CC4-5D6E-409C-BE32-E72D297353CC}">
              <c16:uniqueId val="{00000002-7888-4B95-AB7C-F8F846DFE653}"/>
            </c:ext>
          </c:extLst>
        </c:ser>
        <c:ser>
          <c:idx val="3"/>
          <c:order val="3"/>
          <c:tx>
            <c:strRef>
              <c:f>'13_ábra_chart'!$H$12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'13_ábra_chart'!$D$13:$D$24</c:f>
              <c:strCache>
                <c:ptCount val="12"/>
                <c:pt idx="0">
                  <c:v>2012</c:v>
                </c:pt>
                <c:pt idx="1">
                  <c:v>2013</c:v>
                </c:pt>
                <c:pt idx="2">
                  <c:v>2014</c:v>
                </c:pt>
                <c:pt idx="3">
                  <c:v>2015</c:v>
                </c:pt>
                <c:pt idx="4">
                  <c:v>2016</c:v>
                </c:pt>
                <c:pt idx="5">
                  <c:v>2017</c:v>
                </c:pt>
                <c:pt idx="6">
                  <c:v>2018</c:v>
                </c:pt>
                <c:pt idx="7">
                  <c:v>2019</c:v>
                </c:pt>
                <c:pt idx="8">
                  <c:v>2020</c:v>
                </c:pt>
                <c:pt idx="9">
                  <c:v>2021 I-II.</c:v>
                </c:pt>
                <c:pt idx="10">
                  <c:v>2021</c:v>
                </c:pt>
                <c:pt idx="11">
                  <c:v>2022 I-II.</c:v>
                </c:pt>
              </c:strCache>
            </c:strRef>
          </c:cat>
          <c:val>
            <c:numRef>
              <c:f>'13_ábra_chart'!$H$13:$H$24</c:f>
              <c:numCache>
                <c:formatCode>0</c:formatCode>
                <c:ptCount val="12"/>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60.989000000000004</c:v>
                </c:pt>
                <c:pt idx="10">
                  <c:v>202.35400000000001</c:v>
                </c:pt>
                <c:pt idx="11">
                  <c:v>70.622</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'13_ábra_chart'!$I$12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strRef>
              <c:f>'13_ábra_chart'!$D$13:$D$24</c:f>
              <c:strCache>
                <c:ptCount val="12"/>
                <c:pt idx="0">
                  <c:v>2012</c:v>
                </c:pt>
                <c:pt idx="1">
                  <c:v>2013</c:v>
                </c:pt>
                <c:pt idx="2">
                  <c:v>2014</c:v>
                </c:pt>
                <c:pt idx="3">
                  <c:v>2015</c:v>
                </c:pt>
                <c:pt idx="4">
                  <c:v>2016</c:v>
                </c:pt>
                <c:pt idx="5">
                  <c:v>2017</c:v>
                </c:pt>
                <c:pt idx="6">
                  <c:v>2018</c:v>
                </c:pt>
                <c:pt idx="7">
                  <c:v>2019</c:v>
                </c:pt>
                <c:pt idx="8">
                  <c:v>2020</c:v>
                </c:pt>
                <c:pt idx="9">
                  <c:v>2021 I-II.</c:v>
                </c:pt>
                <c:pt idx="10">
                  <c:v>2021</c:v>
                </c:pt>
                <c:pt idx="11">
                  <c:v>2022 I-II.</c:v>
                </c:pt>
              </c:strCache>
            </c:strRef>
          </c:cat>
          <c:val>
            <c:numRef>
              <c:f>'13_ábra_chart'!$I$13:$I$24</c:f>
              <c:numCache>
                <c:formatCode>0</c:formatCode>
                <c:ptCount val="12"/>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76.04102830025613</c:v>
                </c:pt>
                <c:pt idx="10">
                  <c:v>68.162508810794478</c:v>
                </c:pt>
                <c:pt idx="11">
                  <c:v>70.425555080948428</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271848851791697"/>
        </c:manualLayout>
      </c:layout>
      <c:barChart>
        <c:barDir val="col"/>
        <c:grouping val="stacked"/>
        <c:varyColors val="0"/>
        <c:ser>
          <c:idx val="0"/>
          <c:order val="0"/>
          <c:tx>
            <c:strRef>
              <c:f>'13_ábra_chart'!$E$11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'13_ábra_chart'!$C$13:$C$24</c:f>
              <c:strCache>
                <c:ptCount val="12"/>
                <c:pt idx="0">
                  <c:v>2012</c:v>
                </c:pt>
                <c:pt idx="1">
                  <c:v>2013</c:v>
                </c:pt>
                <c:pt idx="2">
                  <c:v>2014</c:v>
                </c:pt>
                <c:pt idx="3">
                  <c:v>2015</c:v>
                </c:pt>
                <c:pt idx="4">
                  <c:v>2016</c:v>
                </c:pt>
                <c:pt idx="5">
                  <c:v>2017</c:v>
                </c:pt>
                <c:pt idx="6">
                  <c:v>2018</c:v>
                </c:pt>
                <c:pt idx="7">
                  <c:v>2019</c:v>
                </c:pt>
                <c:pt idx="8">
                  <c:v>2020</c:v>
                </c:pt>
                <c:pt idx="9">
                  <c:v>2021 H1</c:v>
                </c:pt>
                <c:pt idx="10">
                  <c:v>2021</c:v>
                </c:pt>
                <c:pt idx="11">
                  <c:v>2022 H1</c:v>
                </c:pt>
              </c:strCache>
            </c:strRef>
          </c:cat>
          <c:val>
            <c:numRef>
              <c:f>'13_ábra_chart'!$E$13:$E$24</c:f>
              <c:numCache>
                <c:formatCode>0</c:formatCode>
                <c:ptCount val="12"/>
                <c:pt idx="0">
                  <c:v>6.3</c:v>
                </c:pt>
                <c:pt idx="1">
                  <c:v>11.095000000000001</c:v>
                </c:pt>
                <c:pt idx="2">
                  <c:v>12.54</c:v>
                </c:pt>
                <c:pt idx="3">
                  <c:v>22</c:v>
                </c:pt>
                <c:pt idx="4">
                  <c:v>85.632999999999996</c:v>
                </c:pt>
                <c:pt idx="5">
                  <c:v>119.44799999999999</c:v>
                </c:pt>
                <c:pt idx="6">
                  <c:v>31.504000000000001</c:v>
                </c:pt>
                <c:pt idx="7">
                  <c:v>75.930000000000007</c:v>
                </c:pt>
                <c:pt idx="8">
                  <c:v>114.666</c:v>
                </c:pt>
                <c:pt idx="9">
                  <c:v>143.33699999999999</c:v>
                </c:pt>
                <c:pt idx="10">
                  <c:v>296.83100000000002</c:v>
                </c:pt>
                <c:pt idx="11">
                  <c:v>75.512</c:v>
                </c:pt>
              </c:numCache>
            </c:numRef>
          </c:val>
          <c:extLst>
            <c:ext xmlns:c16="http://schemas.microsoft.com/office/drawing/2014/chart" uri="{C3380CC4-5D6E-409C-BE32-E72D297353CC}">
              <c16:uniqueId val="{00000000-C999-4C60-894F-67CB037D1388}"/>
            </c:ext>
          </c:extLst>
        </c:ser>
        <c:ser>
          <c:idx val="1"/>
          <c:order val="1"/>
          <c:tx>
            <c:strRef>
              <c:f>'13_ábra_chart'!$F$11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'13_ábra_chart'!$C$13:$C$24</c:f>
              <c:strCache>
                <c:ptCount val="12"/>
                <c:pt idx="0">
                  <c:v>2012</c:v>
                </c:pt>
                <c:pt idx="1">
                  <c:v>2013</c:v>
                </c:pt>
                <c:pt idx="2">
                  <c:v>2014</c:v>
                </c:pt>
                <c:pt idx="3">
                  <c:v>2015</c:v>
                </c:pt>
                <c:pt idx="4">
                  <c:v>2016</c:v>
                </c:pt>
                <c:pt idx="5">
                  <c:v>2017</c:v>
                </c:pt>
                <c:pt idx="6">
                  <c:v>2018</c:v>
                </c:pt>
                <c:pt idx="7">
                  <c:v>2019</c:v>
                </c:pt>
                <c:pt idx="8">
                  <c:v>2020</c:v>
                </c:pt>
                <c:pt idx="9">
                  <c:v>2021 H1</c:v>
                </c:pt>
                <c:pt idx="10">
                  <c:v>2021</c:v>
                </c:pt>
                <c:pt idx="11">
                  <c:v>2022 H1</c:v>
                </c:pt>
              </c:strCache>
            </c:strRef>
          </c:cat>
          <c:val>
            <c:numRef>
              <c:f>'13_ábra_chart'!$F$13:$F$24</c:f>
              <c:numCache>
                <c:formatCode>0</c:formatCode>
                <c:ptCount val="12"/>
                <c:pt idx="0">
                  <c:v>45.936</c:v>
                </c:pt>
                <c:pt idx="1">
                  <c:v>40.445</c:v>
                </c:pt>
                <c:pt idx="2">
                  <c:v>64.95</c:v>
                </c:pt>
                <c:pt idx="3">
                  <c:v>44.87</c:v>
                </c:pt>
                <c:pt idx="4">
                  <c:v>36.436</c:v>
                </c:pt>
                <c:pt idx="5">
                  <c:v>19.95</c:v>
                </c:pt>
                <c:pt idx="6">
                  <c:v>46.804000000000002</c:v>
                </c:pt>
                <c:pt idx="7">
                  <c:v>11.893000000000001</c:v>
                </c:pt>
                <c:pt idx="8">
                  <c:v>54.296999999999997</c:v>
                </c:pt>
                <c:pt idx="9">
                  <c:v>10.754</c:v>
                </c:pt>
                <c:pt idx="10">
                  <c:v>15.103</c:v>
                </c:pt>
                <c:pt idx="11">
                  <c:v>11.955</c:v>
                </c:pt>
              </c:numCache>
            </c:numRef>
          </c:val>
          <c:extLst>
            <c:ext xmlns:c16="http://schemas.microsoft.com/office/drawing/2014/chart" uri="{C3380CC4-5D6E-409C-BE32-E72D297353CC}">
              <c16:uniqueId val="{00000001-C999-4C60-894F-67CB037D1388}"/>
            </c:ext>
          </c:extLst>
        </c:ser>
        <c:ser>
          <c:idx val="2"/>
          <c:order val="2"/>
          <c:tx>
            <c:strRef>
              <c:f>'13_ábra_chart'!$G$11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'13_ábra_chart'!$C$13:$C$24</c:f>
              <c:strCache>
                <c:ptCount val="12"/>
                <c:pt idx="0">
                  <c:v>2012</c:v>
                </c:pt>
                <c:pt idx="1">
                  <c:v>2013</c:v>
                </c:pt>
                <c:pt idx="2">
                  <c:v>2014</c:v>
                </c:pt>
                <c:pt idx="3">
                  <c:v>2015</c:v>
                </c:pt>
                <c:pt idx="4">
                  <c:v>2016</c:v>
                </c:pt>
                <c:pt idx="5">
                  <c:v>2017</c:v>
                </c:pt>
                <c:pt idx="6">
                  <c:v>2018</c:v>
                </c:pt>
                <c:pt idx="7">
                  <c:v>2019</c:v>
                </c:pt>
                <c:pt idx="8">
                  <c:v>2020</c:v>
                </c:pt>
                <c:pt idx="9">
                  <c:v>2021 H1</c:v>
                </c:pt>
                <c:pt idx="10">
                  <c:v>2021</c:v>
                </c:pt>
                <c:pt idx="11">
                  <c:v>2022 H1</c:v>
                </c:pt>
              </c:strCache>
            </c:strRef>
          </c:cat>
          <c:val>
            <c:numRef>
              <c:f>'13_ábra_chart'!$G$13:$G$24</c:f>
              <c:numCache>
                <c:formatCode>0</c:formatCode>
                <c:ptCount val="12"/>
                <c:pt idx="0">
                  <c:v>65.078999999999994</c:v>
                </c:pt>
                <c:pt idx="1">
                  <c:v>86.6</c:v>
                </c:pt>
                <c:pt idx="2">
                  <c:v>133.285</c:v>
                </c:pt>
                <c:pt idx="3">
                  <c:v>109.02500000000001</c:v>
                </c:pt>
                <c:pt idx="4">
                  <c:v>84.572999999999993</c:v>
                </c:pt>
                <c:pt idx="5">
                  <c:v>133.98500000000001</c:v>
                </c:pt>
                <c:pt idx="6">
                  <c:v>93.003</c:v>
                </c:pt>
                <c:pt idx="7">
                  <c:v>97.122</c:v>
                </c:pt>
                <c:pt idx="8">
                  <c:v>167.66900000000001</c:v>
                </c:pt>
                <c:pt idx="9">
                  <c:v>39.475999999999999</c:v>
                </c:pt>
                <c:pt idx="10">
                  <c:v>121.29600000000001</c:v>
                </c:pt>
                <c:pt idx="11">
                  <c:v>80.704999999999998</c:v>
                </c:pt>
              </c:numCache>
            </c:numRef>
          </c:val>
          <c:extLst>
            <c:ext xmlns:c16="http://schemas.microsoft.com/office/drawing/2014/chart" uri="{C3380CC4-5D6E-409C-BE32-E72D297353CC}">
              <c16:uniqueId val="{00000002-C999-4C60-894F-67CB037D1388}"/>
            </c:ext>
          </c:extLst>
        </c:ser>
        <c:ser>
          <c:idx val="3"/>
          <c:order val="3"/>
          <c:tx>
            <c:strRef>
              <c:f>'13_ábra_chart'!$H$11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'13_ábra_chart'!$C$13:$C$24</c:f>
              <c:strCache>
                <c:ptCount val="12"/>
                <c:pt idx="0">
                  <c:v>2012</c:v>
                </c:pt>
                <c:pt idx="1">
                  <c:v>2013</c:v>
                </c:pt>
                <c:pt idx="2">
                  <c:v>2014</c:v>
                </c:pt>
                <c:pt idx="3">
                  <c:v>2015</c:v>
                </c:pt>
                <c:pt idx="4">
                  <c:v>2016</c:v>
                </c:pt>
                <c:pt idx="5">
                  <c:v>2017</c:v>
                </c:pt>
                <c:pt idx="6">
                  <c:v>2018</c:v>
                </c:pt>
                <c:pt idx="7">
                  <c:v>2019</c:v>
                </c:pt>
                <c:pt idx="8">
                  <c:v>2020</c:v>
                </c:pt>
                <c:pt idx="9">
                  <c:v>2021 H1</c:v>
                </c:pt>
                <c:pt idx="10">
                  <c:v>2021</c:v>
                </c:pt>
                <c:pt idx="11">
                  <c:v>2022 H1</c:v>
                </c:pt>
              </c:strCache>
            </c:strRef>
          </c:cat>
          <c:val>
            <c:numRef>
              <c:f>'13_ábra_chart'!$H$13:$H$24</c:f>
              <c:numCache>
                <c:formatCode>0</c:formatCode>
                <c:ptCount val="12"/>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60.989000000000004</c:v>
                </c:pt>
                <c:pt idx="10">
                  <c:v>202.35400000000001</c:v>
                </c:pt>
                <c:pt idx="11">
                  <c:v>70.622</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'13_ábra_chart'!$I$11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strRef>
              <c:f>'13_ábra_chart'!$C$13:$C$24</c:f>
              <c:strCache>
                <c:ptCount val="12"/>
                <c:pt idx="0">
                  <c:v>2012</c:v>
                </c:pt>
                <c:pt idx="1">
                  <c:v>2013</c:v>
                </c:pt>
                <c:pt idx="2">
                  <c:v>2014</c:v>
                </c:pt>
                <c:pt idx="3">
                  <c:v>2015</c:v>
                </c:pt>
                <c:pt idx="4">
                  <c:v>2016</c:v>
                </c:pt>
                <c:pt idx="5">
                  <c:v>2017</c:v>
                </c:pt>
                <c:pt idx="6">
                  <c:v>2018</c:v>
                </c:pt>
                <c:pt idx="7">
                  <c:v>2019</c:v>
                </c:pt>
                <c:pt idx="8">
                  <c:v>2020</c:v>
                </c:pt>
                <c:pt idx="9">
                  <c:v>2021 H1</c:v>
                </c:pt>
                <c:pt idx="10">
                  <c:v>2021</c:v>
                </c:pt>
                <c:pt idx="11">
                  <c:v>2022 H1</c:v>
                </c:pt>
              </c:strCache>
            </c:strRef>
          </c:cat>
          <c:val>
            <c:numRef>
              <c:f>'13_ábra_chart'!$I$13:$I$24</c:f>
              <c:numCache>
                <c:formatCode>0</c:formatCode>
                <c:ptCount val="12"/>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76.04102830025613</c:v>
                </c:pt>
                <c:pt idx="10">
                  <c:v>68.162508810794478</c:v>
                </c:pt>
                <c:pt idx="11">
                  <c:v>70.425555080948428</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'14_ábra_chart'!$D$13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'14_ábra_chart'!$D$15:$D$129</c:f>
              <c:numCache>
                <c:formatCode>0.0</c:formatCode>
                <c:ptCount val="115"/>
                <c:pt idx="0">
                  <c:v>-2.8107997177012436</c:v>
                </c:pt>
                <c:pt idx="1">
                  <c:v>-2.2079664996275312</c:v>
                </c:pt>
                <c:pt idx="2">
                  <c:v>-2.1774605486615286</c:v>
                </c:pt>
                <c:pt idx="3">
                  <c:v>2.2699071680630993</c:v>
                </c:pt>
                <c:pt idx="4">
                  <c:v>2.2022506019756918</c:v>
                </c:pt>
                <c:pt idx="5">
                  <c:v>-0.35787177310797347</c:v>
                </c:pt>
                <c:pt idx="6">
                  <c:v>2.5832580635188407</c:v>
                </c:pt>
                <c:pt idx="7">
                  <c:v>3.42109733554652</c:v>
                </c:pt>
                <c:pt idx="8">
                  <c:v>2.1554644533359237</c:v>
                </c:pt>
                <c:pt idx="9">
                  <c:v>4.5133640896116702</c:v>
                </c:pt>
                <c:pt idx="10">
                  <c:v>6.5532506287611341</c:v>
                </c:pt>
                <c:pt idx="11">
                  <c:v>3.5339113498844483</c:v>
                </c:pt>
                <c:pt idx="12">
                  <c:v>6.124208406234672</c:v>
                </c:pt>
                <c:pt idx="13">
                  <c:v>6.8999999999999915</c:v>
                </c:pt>
                <c:pt idx="14">
                  <c:v>7.5462978686343263</c:v>
                </c:pt>
                <c:pt idx="15">
                  <c:v>5.9396854752985888</c:v>
                </c:pt>
                <c:pt idx="16">
                  <c:v>4.1041039249696212</c:v>
                </c:pt>
                <c:pt idx="17">
                  <c:v>4.1762861381770193</c:v>
                </c:pt>
                <c:pt idx="18">
                  <c:v>2.8120362002315886</c:v>
                </c:pt>
                <c:pt idx="19">
                  <c:v>2.8905481595656255</c:v>
                </c:pt>
                <c:pt idx="20">
                  <c:v>4.5755326622898025</c:v>
                </c:pt>
                <c:pt idx="21">
                  <c:v>5.2147760510153205</c:v>
                </c:pt>
                <c:pt idx="22">
                  <c:v>5.7788518093390593</c:v>
                </c:pt>
                <c:pt idx="23">
                  <c:v>5.959449813620509</c:v>
                </c:pt>
                <c:pt idx="24">
                  <c:v>9.2865854197587083</c:v>
                </c:pt>
                <c:pt idx="25">
                  <c:v>7.1631560633822318</c:v>
                </c:pt>
                <c:pt idx="26">
                  <c:v>5.5378983330717944</c:v>
                </c:pt>
                <c:pt idx="27">
                  <c:v>1.879704742208304</c:v>
                </c:pt>
                <c:pt idx="28">
                  <c:v>2.5786529743533748</c:v>
                </c:pt>
                <c:pt idx="29">
                  <c:v>3.7001944402991711</c:v>
                </c:pt>
                <c:pt idx="30">
                  <c:v>3.1371003956751196</c:v>
                </c:pt>
                <c:pt idx="31">
                  <c:v>2.4377247116973422</c:v>
                </c:pt>
                <c:pt idx="32">
                  <c:v>-3.5288801183995133E-2</c:v>
                </c:pt>
                <c:pt idx="33">
                  <c:v>2.6512226075433603</c:v>
                </c:pt>
                <c:pt idx="34">
                  <c:v>-0.24915090859167321</c:v>
                </c:pt>
                <c:pt idx="35">
                  <c:v>-0.84213319024168243</c:v>
                </c:pt>
                <c:pt idx="36">
                  <c:v>3.334736000245357</c:v>
                </c:pt>
                <c:pt idx="37">
                  <c:v>7.5789299480285166</c:v>
                </c:pt>
                <c:pt idx="38">
                  <c:v>4.9795560213679551</c:v>
                </c:pt>
                <c:pt idx="39">
                  <c:v>6.5040302181031535</c:v>
                </c:pt>
                <c:pt idx="40">
                  <c:v>6.5160433371867867</c:v>
                </c:pt>
                <c:pt idx="41">
                  <c:v>6.4924554717561165</c:v>
                </c:pt>
                <c:pt idx="42">
                  <c:v>3.6801401687543773</c:v>
                </c:pt>
                <c:pt idx="43">
                  <c:v>4.578387980847836</c:v>
                </c:pt>
                <c:pt idx="44">
                  <c:v>4.1590804536785839</c:v>
                </c:pt>
                <c:pt idx="45">
                  <c:v>2.5874830859029743</c:v>
                </c:pt>
                <c:pt idx="46">
                  <c:v>4.6590518076359473</c:v>
                </c:pt>
                <c:pt idx="47">
                  <c:v>3.6280071281210411</c:v>
                </c:pt>
                <c:pt idx="48">
                  <c:v>5.4462953509791845</c:v>
                </c:pt>
                <c:pt idx="49">
                  <c:v>1.552358714104443</c:v>
                </c:pt>
                <c:pt idx="50">
                  <c:v>6.1417843165283017</c:v>
                </c:pt>
                <c:pt idx="51">
                  <c:v>4.5191902254425429</c:v>
                </c:pt>
                <c:pt idx="52">
                  <c:v>7.992044459541134</c:v>
                </c:pt>
                <c:pt idx="53">
                  <c:v>6.3390660549731592</c:v>
                </c:pt>
                <c:pt idx="54">
                  <c:v>4.8987603951525358</c:v>
                </c:pt>
                <c:pt idx="55">
                  <c:v>4.8065485127693535</c:v>
                </c:pt>
                <c:pt idx="56">
                  <c:v>6.7365225803416564</c:v>
                </c:pt>
                <c:pt idx="57">
                  <c:v>4.9432667427263084</c:v>
                </c:pt>
                <c:pt idx="58">
                  <c:v>7.6653222008301185</c:v>
                </c:pt>
                <c:pt idx="59">
                  <c:v>7.1136877448399076</c:v>
                </c:pt>
                <c:pt idx="60">
                  <c:v>9.746238314751281</c:v>
                </c:pt>
                <c:pt idx="61">
                  <c:v>7.2669216667524523</c:v>
                </c:pt>
                <c:pt idx="62">
                  <c:v>7.0005800897305477</c:v>
                </c:pt>
                <c:pt idx="63">
                  <c:v>6.0633841349694251</c:v>
                </c:pt>
                <c:pt idx="64">
                  <c:v>8.1144041381721763</c:v>
                </c:pt>
                <c:pt idx="65">
                  <c:v>7.2132109000197886</c:v>
                </c:pt>
                <c:pt idx="66">
                  <c:v>6.1876254126011645</c:v>
                </c:pt>
                <c:pt idx="67">
                  <c:v>7.347036569387086</c:v>
                </c:pt>
                <c:pt idx="68">
                  <c:v>5.3526468058385177</c:v>
                </c:pt>
                <c:pt idx="69">
                  <c:v>7.3793222699238612</c:v>
                </c:pt>
                <c:pt idx="70">
                  <c:v>6.1217859629939824</c:v>
                </c:pt>
                <c:pt idx="71">
                  <c:v>4.1660564972512333</c:v>
                </c:pt>
                <c:pt idx="72">
                  <c:v>5.7341754071081681</c:v>
                </c:pt>
                <c:pt idx="73">
                  <c:v>9.2293935716036373</c:v>
                </c:pt>
                <c:pt idx="74">
                  <c:v>6.4418497793096208</c:v>
                </c:pt>
                <c:pt idx="75">
                  <c:v>7.8519297714396856</c:v>
                </c:pt>
                <c:pt idx="76">
                  <c:v>2.9957270292413369</c:v>
                </c:pt>
                <c:pt idx="77">
                  <c:v>5.1940310144803874</c:v>
                </c:pt>
                <c:pt idx="78">
                  <c:v>6.3526418712609711</c:v>
                </c:pt>
                <c:pt idx="79">
                  <c:v>5.5622332907692993</c:v>
                </c:pt>
                <c:pt idx="80">
                  <c:v>6.0719849031920035</c:v>
                </c:pt>
                <c:pt idx="81">
                  <c:v>6.1454176722468503</c:v>
                </c:pt>
                <c:pt idx="82">
                  <c:v>8.0157958167497441</c:v>
                </c:pt>
                <c:pt idx="83">
                  <c:v>6.0979727509731845</c:v>
                </c:pt>
                <c:pt idx="84">
                  <c:v>7.3284077902789733</c:v>
                </c:pt>
                <c:pt idx="85">
                  <c:v>11.361973451482726</c:v>
                </c:pt>
                <c:pt idx="86">
                  <c:v>3.5463324295836713</c:v>
                </c:pt>
                <c:pt idx="87">
                  <c:v>-12.657781087189221</c:v>
                </c:pt>
                <c:pt idx="88">
                  <c:v>-2.1759277931154344</c:v>
                </c:pt>
                <c:pt idx="89">
                  <c:v>0.27993434720660559</c:v>
                </c:pt>
                <c:pt idx="90">
                  <c:v>1.6473283472495694</c:v>
                </c:pt>
                <c:pt idx="91">
                  <c:v>-1.3444507265678709</c:v>
                </c:pt>
                <c:pt idx="92">
                  <c:v>-2.152923321718859</c:v>
                </c:pt>
                <c:pt idx="93">
                  <c:v>-1.9130582723386169</c:v>
                </c:pt>
                <c:pt idx="94">
                  <c:v>-0.51877259240657736</c:v>
                </c:pt>
                <c:pt idx="95">
                  <c:v>-2.5866332632031686</c:v>
                </c:pt>
                <c:pt idx="96">
                  <c:v>-1.224154840408886</c:v>
                </c:pt>
                <c:pt idx="97">
                  <c:v>-5.4755678653507687</c:v>
                </c:pt>
                <c:pt idx="98">
                  <c:v>-3.4330334488926013</c:v>
                </c:pt>
                <c:pt idx="99">
                  <c:v>11.301480935379104</c:v>
                </c:pt>
                <c:pt idx="100">
                  <c:v>5.6834310770470466</c:v>
                </c:pt>
                <c:pt idx="101">
                  <c:v>5.6390426765829886</c:v>
                </c:pt>
                <c:pt idx="102">
                  <c:v>2.8814767014150533</c:v>
                </c:pt>
                <c:pt idx="103">
                  <c:v>4.3635612245790156</c:v>
                </c:pt>
                <c:pt idx="104">
                  <c:v>5.9138799675716029</c:v>
                </c:pt>
                <c:pt idx="105">
                  <c:v>5.7143315170393123</c:v>
                </c:pt>
                <c:pt idx="106">
                  <c:v>3.7958862257431605</c:v>
                </c:pt>
                <c:pt idx="107">
                  <c:v>6.2125325515251575</c:v>
                </c:pt>
                <c:pt idx="108">
                  <c:v>4.0437371305119996</c:v>
                </c:pt>
                <c:pt idx="109">
                  <c:v>9.8308353366729762</c:v>
                </c:pt>
                <c:pt idx="110">
                  <c:v>16.693527951131998</c:v>
                </c:pt>
                <c:pt idx="111">
                  <c:v>15.764578770888903</c:v>
                </c:pt>
                <c:pt idx="112">
                  <c:v>10.938298638415844</c:v>
                </c:pt>
                <c:pt idx="113">
                  <c:v>4.5486702961493819</c:v>
                </c:pt>
                <c:pt idx="114">
                  <c:v>4.320465301295684</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'14_ábra_chart'!$E$13</c:f>
              <c:strCache>
                <c:ptCount val="1"/>
                <c:pt idx="0">
                  <c:v>Reál nettó keresettömeg</c:v>
                </c:pt>
              </c:strCache>
            </c:strRef>
          </c:tx>
          <c:spPr>
            <a:ln w="28575">
              <a:solidFill>
                <a:schemeClr val="tx2"/>
              </a:solidFill>
            </a:ln>
          </c:spPr>
          <c:marker>
            <c:symbol val="none"/>
          </c:marker>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'14_ábra_chart'!$E$15:$E$129</c:f>
              <c:numCache>
                <c:formatCode>0.0</c:formatCode>
                <c:ptCount val="115"/>
                <c:pt idx="0">
                  <c:v>0.65177318554967201</c:v>
                </c:pt>
                <c:pt idx="1">
                  <c:v>-0.78853776901401318</c:v>
                </c:pt>
                <c:pt idx="2">
                  <c:v>0.97952918313856685</c:v>
                </c:pt>
                <c:pt idx="3">
                  <c:v>3.9471353681130381</c:v>
                </c:pt>
                <c:pt idx="4">
                  <c:v>2.9172549838918371</c:v>
                </c:pt>
                <c:pt idx="5">
                  <c:v>4.098648040564683</c:v>
                </c:pt>
                <c:pt idx="6">
                  <c:v>2.2335091873004558</c:v>
                </c:pt>
                <c:pt idx="7">
                  <c:v>5.3126256072040974</c:v>
                </c:pt>
                <c:pt idx="8">
                  <c:v>5.8163388327733685</c:v>
                </c:pt>
                <c:pt idx="9">
                  <c:v>6.6202306363525594</c:v>
                </c:pt>
                <c:pt idx="10">
                  <c:v>8.8272692077233899</c:v>
                </c:pt>
                <c:pt idx="11">
                  <c:v>6.2268338155617471</c:v>
                </c:pt>
                <c:pt idx="12">
                  <c:v>10.18531483398732</c:v>
                </c:pt>
                <c:pt idx="13">
                  <c:v>11.387203133209638</c:v>
                </c:pt>
                <c:pt idx="14">
                  <c:v>10.385597842746435</c:v>
                </c:pt>
                <c:pt idx="15">
                  <c:v>9.9650523356683749</c:v>
                </c:pt>
                <c:pt idx="16">
                  <c:v>7.1626636119366083</c:v>
                </c:pt>
                <c:pt idx="17">
                  <c:v>8.1161394101820576</c:v>
                </c:pt>
                <c:pt idx="18">
                  <c:v>8.8535905773184993</c:v>
                </c:pt>
                <c:pt idx="19">
                  <c:v>7.5869575718636781</c:v>
                </c:pt>
                <c:pt idx="20">
                  <c:v>8.9506542517346475</c:v>
                </c:pt>
                <c:pt idx="21">
                  <c:v>8.9842220906678421</c:v>
                </c:pt>
                <c:pt idx="22">
                  <c:v>5.2530769296787554</c:v>
                </c:pt>
                <c:pt idx="23">
                  <c:v>10.376393933059603</c:v>
                </c:pt>
                <c:pt idx="24">
                  <c:v>7.146491374950287</c:v>
                </c:pt>
                <c:pt idx="25">
                  <c:v>5.8175788397559387</c:v>
                </c:pt>
                <c:pt idx="26">
                  <c:v>5.795999631520516</c:v>
                </c:pt>
                <c:pt idx="27">
                  <c:v>4.8851389924064961</c:v>
                </c:pt>
                <c:pt idx="28">
                  <c:v>6.8089562178902554</c:v>
                </c:pt>
                <c:pt idx="29">
                  <c:v>7.0240699138969234</c:v>
                </c:pt>
                <c:pt idx="30">
                  <c:v>6.6631804441800142</c:v>
                </c:pt>
                <c:pt idx="31">
                  <c:v>8.2248594879451389</c:v>
                </c:pt>
                <c:pt idx="32">
                  <c:v>8.0273257886812388</c:v>
                </c:pt>
                <c:pt idx="33">
                  <c:v>8.5781831031242177</c:v>
                </c:pt>
                <c:pt idx="34">
                  <c:v>8.7447503424649113</c:v>
                </c:pt>
                <c:pt idx="35">
                  <c:v>8.1843233393418018</c:v>
                </c:pt>
                <c:pt idx="36">
                  <c:v>10.295258084191872</c:v>
                </c:pt>
                <c:pt idx="37">
                  <c:v>11.509785108390716</c:v>
                </c:pt>
                <c:pt idx="38">
                  <c:v>12.078260973692068</c:v>
                </c:pt>
                <c:pt idx="39">
                  <c:v>12.033410421568064</c:v>
                </c:pt>
                <c:pt idx="40">
                  <c:v>12.607491062018283</c:v>
                </c:pt>
                <c:pt idx="41">
                  <c:v>11.382410587601072</c:v>
                </c:pt>
                <c:pt idx="42">
                  <c:v>11.380960729939815</c:v>
                </c:pt>
                <c:pt idx="43">
                  <c:v>11.968183826301555</c:v>
                </c:pt>
                <c:pt idx="44">
                  <c:v>11.247617247374734</c:v>
                </c:pt>
                <c:pt idx="45">
                  <c:v>9.5316854552565076</c:v>
                </c:pt>
                <c:pt idx="46">
                  <c:v>12.32044218330222</c:v>
                </c:pt>
                <c:pt idx="47">
                  <c:v>8.9583704002146476</c:v>
                </c:pt>
                <c:pt idx="48">
                  <c:v>10.058073878662228</c:v>
                </c:pt>
                <c:pt idx="49">
                  <c:v>9.7175873108294581</c:v>
                </c:pt>
                <c:pt idx="50">
                  <c:v>11.191135420668601</c:v>
                </c:pt>
                <c:pt idx="51">
                  <c:v>12.127619390232837</c:v>
                </c:pt>
                <c:pt idx="52">
                  <c:v>11.594670390590082</c:v>
                </c:pt>
                <c:pt idx="53">
                  <c:v>12.948205559282357</c:v>
                </c:pt>
                <c:pt idx="54">
                  <c:v>11.554566430085856</c:v>
                </c:pt>
                <c:pt idx="55">
                  <c:v>11.827547301326518</c:v>
                </c:pt>
                <c:pt idx="56">
                  <c:v>12.092349024001024</c:v>
                </c:pt>
                <c:pt idx="57">
                  <c:v>12.017525993130647</c:v>
                </c:pt>
                <c:pt idx="58">
                  <c:v>11.022696853671206</c:v>
                </c:pt>
                <c:pt idx="59">
                  <c:v>13.074620430769613</c:v>
                </c:pt>
                <c:pt idx="60">
                  <c:v>12.015157769227173</c:v>
                </c:pt>
                <c:pt idx="61">
                  <c:v>10.40245189700066</c:v>
                </c:pt>
                <c:pt idx="62">
                  <c:v>10.689199250460703</c:v>
                </c:pt>
                <c:pt idx="63">
                  <c:v>10.950320255250972</c:v>
                </c:pt>
                <c:pt idx="64">
                  <c:v>9.2039408720145275</c:v>
                </c:pt>
                <c:pt idx="65">
                  <c:v>8.5785458546564541</c:v>
                </c:pt>
                <c:pt idx="66">
                  <c:v>10.012622857651749</c:v>
                </c:pt>
                <c:pt idx="67">
                  <c:v>7.4545814894176488</c:v>
                </c:pt>
                <c:pt idx="68">
                  <c:v>7.3769151530773485</c:v>
                </c:pt>
                <c:pt idx="69">
                  <c:v>8.1785433776222334</c:v>
                </c:pt>
                <c:pt idx="70">
                  <c:v>7.840034026760236</c:v>
                </c:pt>
                <c:pt idx="71">
                  <c:v>7.5285189625167135</c:v>
                </c:pt>
                <c:pt idx="72">
                  <c:v>8.758041298983116</c:v>
                </c:pt>
                <c:pt idx="73">
                  <c:v>10.366925572423668</c:v>
                </c:pt>
                <c:pt idx="74">
                  <c:v>8.0743906902003317</c:v>
                </c:pt>
                <c:pt idx="75">
                  <c:v>6.6418012959644557</c:v>
                </c:pt>
                <c:pt idx="76">
                  <c:v>8.788944182045384</c:v>
                </c:pt>
                <c:pt idx="77">
                  <c:v>7.5827955314620823</c:v>
                </c:pt>
                <c:pt idx="78">
                  <c:v>8.5049599017776671</c:v>
                </c:pt>
                <c:pt idx="79">
                  <c:v>9.5913090846853493</c:v>
                </c:pt>
                <c:pt idx="80">
                  <c:v>9.5840532331274346</c:v>
                </c:pt>
                <c:pt idx="81">
                  <c:v>9.3729076588615783</c:v>
                </c:pt>
                <c:pt idx="82">
                  <c:v>10.023599616981087</c:v>
                </c:pt>
                <c:pt idx="83">
                  <c:v>8.7345225655993914</c:v>
                </c:pt>
                <c:pt idx="84">
                  <c:v>4.3686571345218823</c:v>
                </c:pt>
                <c:pt idx="85">
                  <c:v>4.1247084602934478</c:v>
                </c:pt>
                <c:pt idx="86">
                  <c:v>3.5886240750811567</c:v>
                </c:pt>
                <c:pt idx="87">
                  <c:v>-1.8879535038479673</c:v>
                </c:pt>
                <c:pt idx="88">
                  <c:v>-1.8330251585466044</c:v>
                </c:pt>
                <c:pt idx="89">
                  <c:v>3.7831448423827112</c:v>
                </c:pt>
                <c:pt idx="90">
                  <c:v>0.91937220762102356</c:v>
                </c:pt>
                <c:pt idx="91">
                  <c:v>1.7306321222486929</c:v>
                </c:pt>
                <c:pt idx="92">
                  <c:v>2.7538167279002721</c:v>
                </c:pt>
                <c:pt idx="93">
                  <c:v>3.5615050871419669</c:v>
                </c:pt>
                <c:pt idx="94">
                  <c:v>3.5020427167716974</c:v>
                </c:pt>
                <c:pt idx="95">
                  <c:v>5.1155384336856855</c:v>
                </c:pt>
                <c:pt idx="96">
                  <c:v>4.8109636109661551</c:v>
                </c:pt>
                <c:pt idx="97">
                  <c:v>4.8241606383336233</c:v>
                </c:pt>
                <c:pt idx="98">
                  <c:v>4.9380398413761668</c:v>
                </c:pt>
                <c:pt idx="99">
                  <c:v>11.45982332088542</c:v>
                </c:pt>
                <c:pt idx="100">
                  <c:v>11.695829856788478</c:v>
                </c:pt>
                <c:pt idx="101">
                  <c:v>6.3071216361609856</c:v>
                </c:pt>
                <c:pt idx="102">
                  <c:v>9.2690054965534756</c:v>
                </c:pt>
                <c:pt idx="103">
                  <c:v>7.9597237379779529</c:v>
                </c:pt>
                <c:pt idx="104">
                  <c:v>6.9120108946365519</c:v>
                </c:pt>
                <c:pt idx="105">
                  <c:v>5.4761842611062121</c:v>
                </c:pt>
                <c:pt idx="106">
                  <c:v>5.52692354354663</c:v>
                </c:pt>
                <c:pt idx="107">
                  <c:v>5.2584038746267083</c:v>
                </c:pt>
                <c:pt idx="108">
                  <c:v>8.9145148338521238</c:v>
                </c:pt>
                <c:pt idx="109">
                  <c:v>24.396127801734764</c:v>
                </c:pt>
                <c:pt idx="110">
                  <c:v>11.041382760457282</c:v>
                </c:pt>
                <c:pt idx="111">
                  <c:v>8.7119067823470289</c:v>
                </c:pt>
                <c:pt idx="112">
                  <c:v>5.4316033240766615</c:v>
                </c:pt>
                <c:pt idx="113">
                  <c:v>4.3487449038141648</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'14_ábra_chart'!$F$13</c:f>
              <c:strCache>
                <c:ptCount val="1"/>
                <c:pt idx="0">
                  <c:v>Fogyasztói bizalmi mutató (jobb tengely)</c:v>
                </c:pt>
              </c:strCache>
            </c:strRef>
          </c:tx>
          <c:spPr>
            <a:ln w="25400">
              <a:solidFill>
                <a:schemeClr val="accent1"/>
              </a:solidFill>
              <a:prstDash val="solid"/>
            </a:ln>
          </c:spPr>
          <c:marker>
            <c:symbol val="none"/>
          </c:marker>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'14_ábra_chart'!$F$15:$F$129</c:f>
              <c:numCache>
                <c:formatCode>0.0</c:formatCode>
                <c:ptCount val="115"/>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pt idx="103">
                  <c:v>-36.550000000000004</c:v>
                </c:pt>
                <c:pt idx="104">
                  <c:v>-36.299999999999997</c:v>
                </c:pt>
                <c:pt idx="105">
                  <c:v>-33</c:v>
                </c:pt>
                <c:pt idx="106">
                  <c:v>-41.625</c:v>
                </c:pt>
                <c:pt idx="107">
                  <c:v>-38.175000000000004</c:v>
                </c:pt>
                <c:pt idx="108">
                  <c:v>-35.475000000000001</c:v>
                </c:pt>
                <c:pt idx="109">
                  <c:v>-35.475000000000001</c:v>
                </c:pt>
                <c:pt idx="110">
                  <c:v>-42.125</c:v>
                </c:pt>
                <c:pt idx="111">
                  <c:v>-42.274999999999999</c:v>
                </c:pt>
                <c:pt idx="112">
                  <c:v>-47.3</c:v>
                </c:pt>
                <c:pt idx="113">
                  <c:v>-53.625</c:v>
                </c:pt>
                <c:pt idx="114">
                  <c:v>-55.724999999999994</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6"/>
          <c:min val="-14"/>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30"/>
          <c:min val="-7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'14_ábra_chart'!$D$14</c:f>
              <c:strCache>
                <c:ptCount val="1"/>
                <c:pt idx="0">
                  <c:v>Retail sales</c:v>
                </c:pt>
              </c:strCache>
            </c:strRef>
          </c:tx>
          <c:spPr>
            <a:solidFill>
              <a:schemeClr val="accent1">
                <a:lumMod val="40000"/>
                <a:lumOff val="60000"/>
              </a:schemeClr>
            </a:solidFill>
            <a:ln w="12700">
              <a:noFill/>
              <a:prstDash val="solid"/>
            </a:ln>
          </c:spPr>
          <c:invertIfNegative val="0"/>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'14_ábra_chart'!$D$15:$D$129</c:f>
              <c:numCache>
                <c:formatCode>0.0</c:formatCode>
                <c:ptCount val="115"/>
                <c:pt idx="0">
                  <c:v>-2.8107997177012436</c:v>
                </c:pt>
                <c:pt idx="1">
                  <c:v>-2.2079664996275312</c:v>
                </c:pt>
                <c:pt idx="2">
                  <c:v>-2.1774605486615286</c:v>
                </c:pt>
                <c:pt idx="3">
                  <c:v>2.2699071680630993</c:v>
                </c:pt>
                <c:pt idx="4">
                  <c:v>2.2022506019756918</c:v>
                </c:pt>
                <c:pt idx="5">
                  <c:v>-0.35787177310797347</c:v>
                </c:pt>
                <c:pt idx="6">
                  <c:v>2.5832580635188407</c:v>
                </c:pt>
                <c:pt idx="7">
                  <c:v>3.42109733554652</c:v>
                </c:pt>
                <c:pt idx="8">
                  <c:v>2.1554644533359237</c:v>
                </c:pt>
                <c:pt idx="9">
                  <c:v>4.5133640896116702</c:v>
                </c:pt>
                <c:pt idx="10">
                  <c:v>6.5532506287611341</c:v>
                </c:pt>
                <c:pt idx="11">
                  <c:v>3.5339113498844483</c:v>
                </c:pt>
                <c:pt idx="12">
                  <c:v>6.124208406234672</c:v>
                </c:pt>
                <c:pt idx="13">
                  <c:v>6.8999999999999915</c:v>
                </c:pt>
                <c:pt idx="14">
                  <c:v>7.5462978686343263</c:v>
                </c:pt>
                <c:pt idx="15">
                  <c:v>5.9396854752985888</c:v>
                </c:pt>
                <c:pt idx="16">
                  <c:v>4.1041039249696212</c:v>
                </c:pt>
                <c:pt idx="17">
                  <c:v>4.1762861381770193</c:v>
                </c:pt>
                <c:pt idx="18">
                  <c:v>2.8120362002315886</c:v>
                </c:pt>
                <c:pt idx="19">
                  <c:v>2.8905481595656255</c:v>
                </c:pt>
                <c:pt idx="20">
                  <c:v>4.5755326622898025</c:v>
                </c:pt>
                <c:pt idx="21">
                  <c:v>5.2147760510153205</c:v>
                </c:pt>
                <c:pt idx="22">
                  <c:v>5.7788518093390593</c:v>
                </c:pt>
                <c:pt idx="23">
                  <c:v>5.959449813620509</c:v>
                </c:pt>
                <c:pt idx="24">
                  <c:v>9.2865854197587083</c:v>
                </c:pt>
                <c:pt idx="25">
                  <c:v>7.1631560633822318</c:v>
                </c:pt>
                <c:pt idx="26">
                  <c:v>5.5378983330717944</c:v>
                </c:pt>
                <c:pt idx="27">
                  <c:v>1.879704742208304</c:v>
                </c:pt>
                <c:pt idx="28">
                  <c:v>2.5786529743533748</c:v>
                </c:pt>
                <c:pt idx="29">
                  <c:v>3.7001944402991711</c:v>
                </c:pt>
                <c:pt idx="30">
                  <c:v>3.1371003956751196</c:v>
                </c:pt>
                <c:pt idx="31">
                  <c:v>2.4377247116973422</c:v>
                </c:pt>
                <c:pt idx="32">
                  <c:v>-3.5288801183995133E-2</c:v>
                </c:pt>
                <c:pt idx="33">
                  <c:v>2.6512226075433603</c:v>
                </c:pt>
                <c:pt idx="34">
                  <c:v>-0.24915090859167321</c:v>
                </c:pt>
                <c:pt idx="35">
                  <c:v>-0.84213319024168243</c:v>
                </c:pt>
                <c:pt idx="36">
                  <c:v>3.334736000245357</c:v>
                </c:pt>
                <c:pt idx="37">
                  <c:v>7.5789299480285166</c:v>
                </c:pt>
                <c:pt idx="38">
                  <c:v>4.9795560213679551</c:v>
                </c:pt>
                <c:pt idx="39">
                  <c:v>6.5040302181031535</c:v>
                </c:pt>
                <c:pt idx="40">
                  <c:v>6.5160433371867867</c:v>
                </c:pt>
                <c:pt idx="41">
                  <c:v>6.4924554717561165</c:v>
                </c:pt>
                <c:pt idx="42">
                  <c:v>3.6801401687543773</c:v>
                </c:pt>
                <c:pt idx="43">
                  <c:v>4.578387980847836</c:v>
                </c:pt>
                <c:pt idx="44">
                  <c:v>4.1590804536785839</c:v>
                </c:pt>
                <c:pt idx="45">
                  <c:v>2.5874830859029743</c:v>
                </c:pt>
                <c:pt idx="46">
                  <c:v>4.6590518076359473</c:v>
                </c:pt>
                <c:pt idx="47">
                  <c:v>3.6280071281210411</c:v>
                </c:pt>
                <c:pt idx="48">
                  <c:v>5.4462953509791845</c:v>
                </c:pt>
                <c:pt idx="49">
                  <c:v>1.552358714104443</c:v>
                </c:pt>
                <c:pt idx="50">
                  <c:v>6.1417843165283017</c:v>
                </c:pt>
                <c:pt idx="51">
                  <c:v>4.5191902254425429</c:v>
                </c:pt>
                <c:pt idx="52">
                  <c:v>7.992044459541134</c:v>
                </c:pt>
                <c:pt idx="53">
                  <c:v>6.3390660549731592</c:v>
                </c:pt>
                <c:pt idx="54">
                  <c:v>4.8987603951525358</c:v>
                </c:pt>
                <c:pt idx="55">
                  <c:v>4.8065485127693535</c:v>
                </c:pt>
                <c:pt idx="56">
                  <c:v>6.7365225803416564</c:v>
                </c:pt>
                <c:pt idx="57">
                  <c:v>4.9432667427263084</c:v>
                </c:pt>
                <c:pt idx="58">
                  <c:v>7.6653222008301185</c:v>
                </c:pt>
                <c:pt idx="59">
                  <c:v>7.1136877448399076</c:v>
                </c:pt>
                <c:pt idx="60">
                  <c:v>9.746238314751281</c:v>
                </c:pt>
                <c:pt idx="61">
                  <c:v>7.2669216667524523</c:v>
                </c:pt>
                <c:pt idx="62">
                  <c:v>7.0005800897305477</c:v>
                </c:pt>
                <c:pt idx="63">
                  <c:v>6.0633841349694251</c:v>
                </c:pt>
                <c:pt idx="64">
                  <c:v>8.1144041381721763</c:v>
                </c:pt>
                <c:pt idx="65">
                  <c:v>7.2132109000197886</c:v>
                </c:pt>
                <c:pt idx="66">
                  <c:v>6.1876254126011645</c:v>
                </c:pt>
                <c:pt idx="67">
                  <c:v>7.347036569387086</c:v>
                </c:pt>
                <c:pt idx="68">
                  <c:v>5.3526468058385177</c:v>
                </c:pt>
                <c:pt idx="69">
                  <c:v>7.3793222699238612</c:v>
                </c:pt>
                <c:pt idx="70">
                  <c:v>6.1217859629939824</c:v>
                </c:pt>
                <c:pt idx="71">
                  <c:v>4.1660564972512333</c:v>
                </c:pt>
                <c:pt idx="72">
                  <c:v>5.7341754071081681</c:v>
                </c:pt>
                <c:pt idx="73">
                  <c:v>9.2293935716036373</c:v>
                </c:pt>
                <c:pt idx="74">
                  <c:v>6.4418497793096208</c:v>
                </c:pt>
                <c:pt idx="75">
                  <c:v>7.8519297714396856</c:v>
                </c:pt>
                <c:pt idx="76">
                  <c:v>2.9957270292413369</c:v>
                </c:pt>
                <c:pt idx="77">
                  <c:v>5.1940310144803874</c:v>
                </c:pt>
                <c:pt idx="78">
                  <c:v>6.3526418712609711</c:v>
                </c:pt>
                <c:pt idx="79">
                  <c:v>5.5622332907692993</c:v>
                </c:pt>
                <c:pt idx="80">
                  <c:v>6.0719849031920035</c:v>
                </c:pt>
                <c:pt idx="81">
                  <c:v>6.1454176722468503</c:v>
                </c:pt>
                <c:pt idx="82">
                  <c:v>8.0157958167497441</c:v>
                </c:pt>
                <c:pt idx="83">
                  <c:v>6.0979727509731845</c:v>
                </c:pt>
                <c:pt idx="84">
                  <c:v>7.3284077902789733</c:v>
                </c:pt>
                <c:pt idx="85">
                  <c:v>11.361973451482726</c:v>
                </c:pt>
                <c:pt idx="86">
                  <c:v>3.5463324295836713</c:v>
                </c:pt>
                <c:pt idx="87">
                  <c:v>-12.657781087189221</c:v>
                </c:pt>
                <c:pt idx="88">
                  <c:v>-2.1759277931154344</c:v>
                </c:pt>
                <c:pt idx="89">
                  <c:v>0.27993434720660559</c:v>
                </c:pt>
                <c:pt idx="90">
                  <c:v>1.6473283472495694</c:v>
                </c:pt>
                <c:pt idx="91">
                  <c:v>-1.3444507265678709</c:v>
                </c:pt>
                <c:pt idx="92">
                  <c:v>-2.152923321718859</c:v>
                </c:pt>
                <c:pt idx="93">
                  <c:v>-1.9130582723386169</c:v>
                </c:pt>
                <c:pt idx="94">
                  <c:v>-0.51877259240657736</c:v>
                </c:pt>
                <c:pt idx="95">
                  <c:v>-2.5866332632031686</c:v>
                </c:pt>
                <c:pt idx="96">
                  <c:v>-1.224154840408886</c:v>
                </c:pt>
                <c:pt idx="97">
                  <c:v>-5.4755678653507687</c:v>
                </c:pt>
                <c:pt idx="98">
                  <c:v>-3.4330334488926013</c:v>
                </c:pt>
                <c:pt idx="99">
                  <c:v>11.301480935379104</c:v>
                </c:pt>
                <c:pt idx="100">
                  <c:v>5.6834310770470466</c:v>
                </c:pt>
                <c:pt idx="101">
                  <c:v>5.6390426765829886</c:v>
                </c:pt>
                <c:pt idx="102">
                  <c:v>2.8814767014150533</c:v>
                </c:pt>
                <c:pt idx="103">
                  <c:v>4.3635612245790156</c:v>
                </c:pt>
                <c:pt idx="104">
                  <c:v>5.9138799675716029</c:v>
                </c:pt>
                <c:pt idx="105">
                  <c:v>5.7143315170393123</c:v>
                </c:pt>
                <c:pt idx="106">
                  <c:v>3.7958862257431605</c:v>
                </c:pt>
                <c:pt idx="107">
                  <c:v>6.2125325515251575</c:v>
                </c:pt>
                <c:pt idx="108">
                  <c:v>4.0437371305119996</c:v>
                </c:pt>
                <c:pt idx="109">
                  <c:v>9.8308353366729762</c:v>
                </c:pt>
                <c:pt idx="110">
                  <c:v>16.693527951131998</c:v>
                </c:pt>
                <c:pt idx="111">
                  <c:v>15.764578770888903</c:v>
                </c:pt>
                <c:pt idx="112">
                  <c:v>10.938298638415844</c:v>
                </c:pt>
                <c:pt idx="113">
                  <c:v>4.5486702961493819</c:v>
                </c:pt>
                <c:pt idx="114">
                  <c:v>4.320465301295684</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'14_ábra_chart'!$E$14</c:f>
              <c:strCache>
                <c:ptCount val="1"/>
                <c:pt idx="0">
                  <c:v>Real net earnings</c:v>
                </c:pt>
              </c:strCache>
            </c:strRef>
          </c:tx>
          <c:spPr>
            <a:ln w="28575">
              <a:solidFill>
                <a:schemeClr val="tx2"/>
              </a:solidFill>
            </a:ln>
          </c:spPr>
          <c:marker>
            <c:symbol val="none"/>
          </c:marker>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'14_ábra_chart'!$E$15:$E$129</c:f>
              <c:numCache>
                <c:formatCode>0.0</c:formatCode>
                <c:ptCount val="115"/>
                <c:pt idx="0">
                  <c:v>0.65177318554967201</c:v>
                </c:pt>
                <c:pt idx="1">
                  <c:v>-0.78853776901401318</c:v>
                </c:pt>
                <c:pt idx="2">
                  <c:v>0.97952918313856685</c:v>
                </c:pt>
                <c:pt idx="3">
                  <c:v>3.9471353681130381</c:v>
                </c:pt>
                <c:pt idx="4">
                  <c:v>2.9172549838918371</c:v>
                </c:pt>
                <c:pt idx="5">
                  <c:v>4.098648040564683</c:v>
                </c:pt>
                <c:pt idx="6">
                  <c:v>2.2335091873004558</c:v>
                </c:pt>
                <c:pt idx="7">
                  <c:v>5.3126256072040974</c:v>
                </c:pt>
                <c:pt idx="8">
                  <c:v>5.8163388327733685</c:v>
                </c:pt>
                <c:pt idx="9">
                  <c:v>6.6202306363525594</c:v>
                </c:pt>
                <c:pt idx="10">
                  <c:v>8.8272692077233899</c:v>
                </c:pt>
                <c:pt idx="11">
                  <c:v>6.2268338155617471</c:v>
                </c:pt>
                <c:pt idx="12">
                  <c:v>10.18531483398732</c:v>
                </c:pt>
                <c:pt idx="13">
                  <c:v>11.387203133209638</c:v>
                </c:pt>
                <c:pt idx="14">
                  <c:v>10.385597842746435</c:v>
                </c:pt>
                <c:pt idx="15">
                  <c:v>9.9650523356683749</c:v>
                </c:pt>
                <c:pt idx="16">
                  <c:v>7.1626636119366083</c:v>
                </c:pt>
                <c:pt idx="17">
                  <c:v>8.1161394101820576</c:v>
                </c:pt>
                <c:pt idx="18">
                  <c:v>8.8535905773184993</c:v>
                </c:pt>
                <c:pt idx="19">
                  <c:v>7.5869575718636781</c:v>
                </c:pt>
                <c:pt idx="20">
                  <c:v>8.9506542517346475</c:v>
                </c:pt>
                <c:pt idx="21">
                  <c:v>8.9842220906678421</c:v>
                </c:pt>
                <c:pt idx="22">
                  <c:v>5.2530769296787554</c:v>
                </c:pt>
                <c:pt idx="23">
                  <c:v>10.376393933059603</c:v>
                </c:pt>
                <c:pt idx="24">
                  <c:v>7.146491374950287</c:v>
                </c:pt>
                <c:pt idx="25">
                  <c:v>5.8175788397559387</c:v>
                </c:pt>
                <c:pt idx="26">
                  <c:v>5.795999631520516</c:v>
                </c:pt>
                <c:pt idx="27">
                  <c:v>4.8851389924064961</c:v>
                </c:pt>
                <c:pt idx="28">
                  <c:v>6.8089562178902554</c:v>
                </c:pt>
                <c:pt idx="29">
                  <c:v>7.0240699138969234</c:v>
                </c:pt>
                <c:pt idx="30">
                  <c:v>6.6631804441800142</c:v>
                </c:pt>
                <c:pt idx="31">
                  <c:v>8.2248594879451389</c:v>
                </c:pt>
                <c:pt idx="32">
                  <c:v>8.0273257886812388</c:v>
                </c:pt>
                <c:pt idx="33">
                  <c:v>8.5781831031242177</c:v>
                </c:pt>
                <c:pt idx="34">
                  <c:v>8.7447503424649113</c:v>
                </c:pt>
                <c:pt idx="35">
                  <c:v>8.1843233393418018</c:v>
                </c:pt>
                <c:pt idx="36">
                  <c:v>10.295258084191872</c:v>
                </c:pt>
                <c:pt idx="37">
                  <c:v>11.509785108390716</c:v>
                </c:pt>
                <c:pt idx="38">
                  <c:v>12.078260973692068</c:v>
                </c:pt>
                <c:pt idx="39">
                  <c:v>12.033410421568064</c:v>
                </c:pt>
                <c:pt idx="40">
                  <c:v>12.607491062018283</c:v>
                </c:pt>
                <c:pt idx="41">
                  <c:v>11.382410587601072</c:v>
                </c:pt>
                <c:pt idx="42">
                  <c:v>11.380960729939815</c:v>
                </c:pt>
                <c:pt idx="43">
                  <c:v>11.968183826301555</c:v>
                </c:pt>
                <c:pt idx="44">
                  <c:v>11.247617247374734</c:v>
                </c:pt>
                <c:pt idx="45">
                  <c:v>9.5316854552565076</c:v>
                </c:pt>
                <c:pt idx="46">
                  <c:v>12.32044218330222</c:v>
                </c:pt>
                <c:pt idx="47">
                  <c:v>8.9583704002146476</c:v>
                </c:pt>
                <c:pt idx="48">
                  <c:v>10.058073878662228</c:v>
                </c:pt>
                <c:pt idx="49">
                  <c:v>9.7175873108294581</c:v>
                </c:pt>
                <c:pt idx="50">
                  <c:v>11.191135420668601</c:v>
                </c:pt>
                <c:pt idx="51">
                  <c:v>12.127619390232837</c:v>
                </c:pt>
                <c:pt idx="52">
                  <c:v>11.594670390590082</c:v>
                </c:pt>
                <c:pt idx="53">
                  <c:v>12.948205559282357</c:v>
                </c:pt>
                <c:pt idx="54">
                  <c:v>11.554566430085856</c:v>
                </c:pt>
                <c:pt idx="55">
                  <c:v>11.827547301326518</c:v>
                </c:pt>
                <c:pt idx="56">
                  <c:v>12.092349024001024</c:v>
                </c:pt>
                <c:pt idx="57">
                  <c:v>12.017525993130647</c:v>
                </c:pt>
                <c:pt idx="58">
                  <c:v>11.022696853671206</c:v>
                </c:pt>
                <c:pt idx="59">
                  <c:v>13.074620430769613</c:v>
                </c:pt>
                <c:pt idx="60">
                  <c:v>12.015157769227173</c:v>
                </c:pt>
                <c:pt idx="61">
                  <c:v>10.40245189700066</c:v>
                </c:pt>
                <c:pt idx="62">
                  <c:v>10.689199250460703</c:v>
                </c:pt>
                <c:pt idx="63">
                  <c:v>10.950320255250972</c:v>
                </c:pt>
                <c:pt idx="64">
                  <c:v>9.2039408720145275</c:v>
                </c:pt>
                <c:pt idx="65">
                  <c:v>8.5785458546564541</c:v>
                </c:pt>
                <c:pt idx="66">
                  <c:v>10.012622857651749</c:v>
                </c:pt>
                <c:pt idx="67">
                  <c:v>7.4545814894176488</c:v>
                </c:pt>
                <c:pt idx="68">
                  <c:v>7.3769151530773485</c:v>
                </c:pt>
                <c:pt idx="69">
                  <c:v>8.1785433776222334</c:v>
                </c:pt>
                <c:pt idx="70">
                  <c:v>7.840034026760236</c:v>
                </c:pt>
                <c:pt idx="71">
                  <c:v>7.5285189625167135</c:v>
                </c:pt>
                <c:pt idx="72">
                  <c:v>8.758041298983116</c:v>
                </c:pt>
                <c:pt idx="73">
                  <c:v>10.366925572423668</c:v>
                </c:pt>
                <c:pt idx="74">
                  <c:v>8.0743906902003317</c:v>
                </c:pt>
                <c:pt idx="75">
                  <c:v>6.6418012959644557</c:v>
                </c:pt>
                <c:pt idx="76">
                  <c:v>8.788944182045384</c:v>
                </c:pt>
                <c:pt idx="77">
                  <c:v>7.5827955314620823</c:v>
                </c:pt>
                <c:pt idx="78">
                  <c:v>8.5049599017776671</c:v>
                </c:pt>
                <c:pt idx="79">
                  <c:v>9.5913090846853493</c:v>
                </c:pt>
                <c:pt idx="80">
                  <c:v>9.5840532331274346</c:v>
                </c:pt>
                <c:pt idx="81">
                  <c:v>9.3729076588615783</c:v>
                </c:pt>
                <c:pt idx="82">
                  <c:v>10.023599616981087</c:v>
                </c:pt>
                <c:pt idx="83">
                  <c:v>8.7345225655993914</c:v>
                </c:pt>
                <c:pt idx="84">
                  <c:v>4.3686571345218823</c:v>
                </c:pt>
                <c:pt idx="85">
                  <c:v>4.1247084602934478</c:v>
                </c:pt>
                <c:pt idx="86">
                  <c:v>3.5886240750811567</c:v>
                </c:pt>
                <c:pt idx="87">
                  <c:v>-1.8879535038479673</c:v>
                </c:pt>
                <c:pt idx="88">
                  <c:v>-1.8330251585466044</c:v>
                </c:pt>
                <c:pt idx="89">
                  <c:v>3.7831448423827112</c:v>
                </c:pt>
                <c:pt idx="90">
                  <c:v>0.91937220762102356</c:v>
                </c:pt>
                <c:pt idx="91">
                  <c:v>1.7306321222486929</c:v>
                </c:pt>
                <c:pt idx="92">
                  <c:v>2.7538167279002721</c:v>
                </c:pt>
                <c:pt idx="93">
                  <c:v>3.5615050871419669</c:v>
                </c:pt>
                <c:pt idx="94">
                  <c:v>3.5020427167716974</c:v>
                </c:pt>
                <c:pt idx="95">
                  <c:v>5.1155384336856855</c:v>
                </c:pt>
                <c:pt idx="96">
                  <c:v>4.8109636109661551</c:v>
                </c:pt>
                <c:pt idx="97">
                  <c:v>4.8241606383336233</c:v>
                </c:pt>
                <c:pt idx="98">
                  <c:v>4.9380398413761668</c:v>
                </c:pt>
                <c:pt idx="99">
                  <c:v>11.45982332088542</c:v>
                </c:pt>
                <c:pt idx="100">
                  <c:v>11.695829856788478</c:v>
                </c:pt>
                <c:pt idx="101">
                  <c:v>6.3071216361609856</c:v>
                </c:pt>
                <c:pt idx="102">
                  <c:v>9.2690054965534756</c:v>
                </c:pt>
                <c:pt idx="103">
                  <c:v>7.9597237379779529</c:v>
                </c:pt>
                <c:pt idx="104">
                  <c:v>6.9120108946365519</c:v>
                </c:pt>
                <c:pt idx="105">
                  <c:v>5.4761842611062121</c:v>
                </c:pt>
                <c:pt idx="106">
                  <c:v>5.52692354354663</c:v>
                </c:pt>
                <c:pt idx="107">
                  <c:v>5.2584038746267083</c:v>
                </c:pt>
                <c:pt idx="108">
                  <c:v>8.9145148338521238</c:v>
                </c:pt>
                <c:pt idx="109">
                  <c:v>24.396127801734764</c:v>
                </c:pt>
                <c:pt idx="110">
                  <c:v>11.041382760457282</c:v>
                </c:pt>
                <c:pt idx="111">
                  <c:v>8.7119067823470289</c:v>
                </c:pt>
                <c:pt idx="112">
                  <c:v>5.4316033240766615</c:v>
                </c:pt>
                <c:pt idx="113">
                  <c:v>4.3487449038141648</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'14_ábra_chart'!$F$14</c:f>
              <c:strCache>
                <c:ptCount val="1"/>
                <c:pt idx="0">
                  <c:v>Consumer confidence (right-hand scale)</c:v>
                </c:pt>
              </c:strCache>
            </c:strRef>
          </c:tx>
          <c:spPr>
            <a:ln w="25400">
              <a:solidFill>
                <a:schemeClr val="accent1"/>
              </a:solidFill>
              <a:prstDash val="solid"/>
            </a:ln>
          </c:spPr>
          <c:marker>
            <c:symbol val="none"/>
          </c:marker>
          <c:cat>
            <c:numRef>
              <c:f>'14_ábra_chart'!$C$15:$C$129</c:f>
              <c:numCache>
                <c:formatCode>m/d/yyyy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'14_ábra_chart'!$F$15:$F$129</c:f>
              <c:numCache>
                <c:formatCode>0.0</c:formatCode>
                <c:ptCount val="115"/>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pt idx="103">
                  <c:v>-36.550000000000004</c:v>
                </c:pt>
                <c:pt idx="104">
                  <c:v>-36.299999999999997</c:v>
                </c:pt>
                <c:pt idx="105">
                  <c:v>-33</c:v>
                </c:pt>
                <c:pt idx="106">
                  <c:v>-41.625</c:v>
                </c:pt>
                <c:pt idx="107">
                  <c:v>-38.175000000000004</c:v>
                </c:pt>
                <c:pt idx="108">
                  <c:v>-35.475000000000001</c:v>
                </c:pt>
                <c:pt idx="109">
                  <c:v>-35.475000000000001</c:v>
                </c:pt>
                <c:pt idx="110">
                  <c:v>-42.125</c:v>
                </c:pt>
                <c:pt idx="111">
                  <c:v>-42.274999999999999</c:v>
                </c:pt>
                <c:pt idx="112">
                  <c:v>-47.3</c:v>
                </c:pt>
                <c:pt idx="113">
                  <c:v>-53.625</c:v>
                </c:pt>
                <c:pt idx="114">
                  <c:v>-55.724999999999994</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6"/>
          <c:min val="-14"/>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30"/>
          <c:min val="-7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056347378590104"/>
        </c:manualLayout>
      </c:layout>
      <c:barChart>
        <c:barDir val="col"/>
        <c:grouping val="clustered"/>
        <c:varyColors val="0"/>
        <c:ser>
          <c:idx val="0"/>
          <c:order val="0"/>
          <c:tx>
            <c:strRef>
              <c:f>'15_ábra_chart'!$F$11</c:f>
              <c:strCache>
                <c:ptCount val="1"/>
                <c:pt idx="0">
                  <c:v>A kiskereskedelmi forgalom éves változása 2022. január-július</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2041-43B2-BF45-4827AA7DFDBA}"/>
              </c:ext>
            </c:extLst>
          </c:dPt>
          <c:dPt>
            <c:idx val="6"/>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F852-4D21-B055-071FA9CB8FD4}"/>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F852-4D21-B055-071FA9CB8F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'15_ábra_chart'!$G$10:$N$10</c:f>
              <c:strCache>
                <c:ptCount val="8"/>
                <c:pt idx="0">
                  <c:v>Vendéglátás</c:v>
                </c:pt>
                <c:pt idx="1">
                  <c:v>Gépjármű üzemanyag</c:v>
                </c:pt>
                <c:pt idx="2">
                  <c:v>Textil, ruházat</c:v>
                </c:pt>
                <c:pt idx="3">
                  <c:v>Könyv, számítástechnika</c:v>
                </c:pt>
                <c:pt idx="4">
                  <c:v>Bútor, műszaki cikk</c:v>
                </c:pt>
                <c:pt idx="5">
                  <c:v>Gyógyszer, illatszer</c:v>
                </c:pt>
                <c:pt idx="6">
                  <c:v>Élelmiszer</c:v>
                </c:pt>
                <c:pt idx="7">
                  <c:v>Csomagküldő, internet</c:v>
                </c:pt>
              </c:strCache>
            </c:strRef>
          </c:cat>
          <c:val>
            <c:numRef>
              <c:f>'15_ábra_chart'!$G$11:$N$11</c:f>
              <c:numCache>
                <c:formatCode>#\ ##0.0</c:formatCode>
                <c:ptCount val="8"/>
                <c:pt idx="0">
                  <c:v>62.692313736583202</c:v>
                </c:pt>
                <c:pt idx="1">
                  <c:v>46.639630376253201</c:v>
                </c:pt>
                <c:pt idx="2">
                  <c:v>42.543076702782678</c:v>
                </c:pt>
                <c:pt idx="3">
                  <c:v>25.603121928433104</c:v>
                </c:pt>
                <c:pt idx="4">
                  <c:v>23.141239009462012</c:v>
                </c:pt>
                <c:pt idx="5">
                  <c:v>18.095516792587183</c:v>
                </c:pt>
                <c:pt idx="6">
                  <c:v>15.54726313535828</c:v>
                </c:pt>
                <c:pt idx="7">
                  <c:v>7.6792603159044681</c:v>
                </c:pt>
              </c:numCache>
            </c:numRef>
          </c:val>
          <c:extLst>
            <c:ext xmlns:c16="http://schemas.microsoft.com/office/drawing/2014/chart" uri="{C3380CC4-5D6E-409C-BE32-E72D297353CC}">
              <c16:uniqueId val="{00000002-1223-4DB1-B682-E271F4AEE091}"/>
            </c:ext>
          </c:extLst>
        </c:ser>
        <c:ser>
          <c:idx val="2"/>
          <c:order val="1"/>
          <c:tx>
            <c:strRef>
              <c:f>'15_ábra_chart'!$F$12</c:f>
              <c:strCache>
                <c:ptCount val="1"/>
                <c:pt idx="0">
                  <c:v>A kiskereskedelmi forgalom éves volumenváltozása 2022. január-július</c:v>
                </c:pt>
              </c:strCache>
            </c:strRef>
          </c:tx>
          <c:spPr>
            <a:solidFill>
              <a:srgbClr val="DA0000"/>
            </a:solidFill>
            <a:ln w="9525">
              <a:solidFill>
                <a:schemeClr val="tx1"/>
              </a:solidFill>
            </a:ln>
            <a:effectLst/>
          </c:spPr>
          <c:invertIfNegative val="0"/>
          <c:dLbls>
            <c:dLbl>
              <c:idx val="4"/>
              <c:layout>
                <c:manualLayout>
                  <c:x val="0"/>
                  <c:y val="1.16293444071552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52-4D21-B055-071FA9CB8F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'15_ábra_chart'!$G$10:$N$10</c:f>
              <c:strCache>
                <c:ptCount val="8"/>
                <c:pt idx="0">
                  <c:v>Vendéglátás</c:v>
                </c:pt>
                <c:pt idx="1">
                  <c:v>Gépjármű üzemanyag</c:v>
                </c:pt>
                <c:pt idx="2">
                  <c:v>Textil, ruházat</c:v>
                </c:pt>
                <c:pt idx="3">
                  <c:v>Könyv, számítástechnika</c:v>
                </c:pt>
                <c:pt idx="4">
                  <c:v>Bútor, műszaki cikk</c:v>
                </c:pt>
                <c:pt idx="5">
                  <c:v>Gyógyszer, illatszer</c:v>
                </c:pt>
                <c:pt idx="6">
                  <c:v>Élelmiszer</c:v>
                </c:pt>
                <c:pt idx="7">
                  <c:v>Csomagküldő, internet</c:v>
                </c:pt>
              </c:strCache>
            </c:strRef>
          </c:cat>
          <c:val>
            <c:numRef>
              <c:f>'15_ábra_chart'!$G$12:$N$12</c:f>
              <c:numCache>
                <c:formatCode>#\ ##0.0</c:formatCode>
                <c:ptCount val="8"/>
                <c:pt idx="1">
                  <c:v>29.6</c:v>
                </c:pt>
                <c:pt idx="2">
                  <c:v>37.1</c:v>
                </c:pt>
                <c:pt idx="3">
                  <c:v>15.6</c:v>
                </c:pt>
                <c:pt idx="4">
                  <c:v>9</c:v>
                </c:pt>
                <c:pt idx="5">
                  <c:v>11.8</c:v>
                </c:pt>
                <c:pt idx="6">
                  <c:v>1.4</c:v>
                </c:pt>
                <c:pt idx="7">
                  <c:v>1.4</c:v>
                </c:pt>
              </c:numCache>
            </c:numRef>
          </c:val>
          <c:extLst>
            <c:ext xmlns:c16="http://schemas.microsoft.com/office/drawing/2014/chart" uri="{C3380CC4-5D6E-409C-BE32-E72D297353CC}">
              <c16:uniqueId val="{00000005-1223-4DB1-B682-E271F4AEE091}"/>
            </c:ext>
          </c:extLst>
        </c:ser>
        <c:ser>
          <c:idx val="3"/>
          <c:order val="2"/>
          <c:tx>
            <c:strRef>
              <c:f>'15_ábra_chart'!$F$13</c:f>
              <c:strCache>
                <c:ptCount val="1"/>
                <c:pt idx="0">
                  <c:v>A kiskereskedelmi forgalom éves volumenváltozása 2022. július</c:v>
                </c:pt>
              </c:strCache>
            </c:strRef>
          </c:tx>
          <c:spPr>
            <a:solidFill>
              <a:schemeClr val="accent4"/>
            </a:solidFill>
            <a:ln>
              <a:solidFill>
                <a:schemeClr val="tx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'15_ábra_chart'!$G$10:$N$10</c:f>
              <c:strCache>
                <c:ptCount val="8"/>
                <c:pt idx="0">
                  <c:v>Vendéglátás</c:v>
                </c:pt>
                <c:pt idx="1">
                  <c:v>Gépjármű üzemanyag</c:v>
                </c:pt>
                <c:pt idx="2">
                  <c:v>Textil, ruházat</c:v>
                </c:pt>
                <c:pt idx="3">
                  <c:v>Könyv, számítástechnika</c:v>
                </c:pt>
                <c:pt idx="4">
                  <c:v>Bútor, műszaki cikk</c:v>
                </c:pt>
                <c:pt idx="5">
                  <c:v>Gyógyszer, illatszer</c:v>
                </c:pt>
                <c:pt idx="6">
                  <c:v>Élelmiszer</c:v>
                </c:pt>
                <c:pt idx="7">
                  <c:v>Csomagküldő, internet</c:v>
                </c:pt>
              </c:strCache>
            </c:strRef>
          </c:cat>
          <c:val>
            <c:numRef>
              <c:f>'15_ábra_chart'!$G$13:$N$13</c:f>
              <c:numCache>
                <c:formatCode>General</c:formatCode>
                <c:ptCount val="8"/>
                <c:pt idx="1">
                  <c:v>27.6</c:v>
                </c:pt>
                <c:pt idx="2">
                  <c:v>4.7</c:v>
                </c:pt>
                <c:pt idx="3">
                  <c:v>4.5</c:v>
                </c:pt>
                <c:pt idx="4">
                  <c:v>1.4</c:v>
                </c:pt>
                <c:pt idx="5">
                  <c:v>7.1</c:v>
                </c:pt>
                <c:pt idx="6">
                  <c:v>-2.9</c:v>
                </c:pt>
                <c:pt idx="7">
                  <c:v>2.9</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'15_ábra_chart'!$G$10:$N$10</c:f>
              <c:strCache>
                <c:ptCount val="8"/>
                <c:pt idx="0">
                  <c:v>Vendéglátás</c:v>
                </c:pt>
                <c:pt idx="1">
                  <c:v>Gépjármű üzemanyag</c:v>
                </c:pt>
                <c:pt idx="2">
                  <c:v>Textil, ruházat</c:v>
                </c:pt>
                <c:pt idx="3">
                  <c:v>Könyv, számítástechnika</c:v>
                </c:pt>
                <c:pt idx="4">
                  <c:v>Bútor, műszaki cikk</c:v>
                </c:pt>
                <c:pt idx="5">
                  <c:v>Gyógyszer, illatszer</c:v>
                </c:pt>
                <c:pt idx="6">
                  <c:v>Élelmiszer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7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6288888888888895E-2"/>
          <c:y val="0.82903032328661774"/>
          <c:w val="0.88462138888888886"/>
          <c:h val="0.158552833393616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'15_ábra_chart'!$E$11</c:f>
              <c:strCache>
                <c:ptCount val="1"/>
                <c:pt idx="0">
                  <c:v>Annual change in retail sales January-July 2022</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680D-4E34-B498-C177D0CC5A3E}"/>
              </c:ext>
            </c:extLst>
          </c:dPt>
          <c:dPt>
            <c:idx val="6"/>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5C70-43DA-9C2B-71EA9216577D}"/>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5C70-43DA-9C2B-71EA921657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'15_ábra_chart'!$G$9:$N$9</c:f>
              <c:strCache>
                <c:ptCount val="8"/>
                <c:pt idx="0">
                  <c:v>Catering</c:v>
                </c:pt>
                <c:pt idx="1">
                  <c:v>Motor vehicle fuel</c:v>
                </c:pt>
                <c:pt idx="2">
                  <c:v>Fashion</c:v>
                </c:pt>
                <c:pt idx="3">
                  <c:v>Book, computing</c:v>
                </c:pt>
                <c:pt idx="4">
                  <c:v>Furniture, electronics</c:v>
                </c:pt>
                <c:pt idx="5">
                  <c:v>Health &amp; beauty</c:v>
                </c:pt>
                <c:pt idx="6">
                  <c:v>Food</c:v>
                </c:pt>
                <c:pt idx="7">
                  <c:v>Internet sales</c:v>
                </c:pt>
              </c:strCache>
            </c:strRef>
          </c:cat>
          <c:val>
            <c:numRef>
              <c:f>'15_ábra_chart'!$G$11:$N$11</c:f>
              <c:numCache>
                <c:formatCode>#\ ##0.0</c:formatCode>
                <c:ptCount val="8"/>
                <c:pt idx="0">
                  <c:v>62.692313736583202</c:v>
                </c:pt>
                <c:pt idx="1">
                  <c:v>46.639630376253201</c:v>
                </c:pt>
                <c:pt idx="2">
                  <c:v>42.543076702782678</c:v>
                </c:pt>
                <c:pt idx="3">
                  <c:v>25.603121928433104</c:v>
                </c:pt>
                <c:pt idx="4">
                  <c:v>23.141239009462012</c:v>
                </c:pt>
                <c:pt idx="5">
                  <c:v>18.095516792587183</c:v>
                </c:pt>
                <c:pt idx="6">
                  <c:v>15.54726313535828</c:v>
                </c:pt>
                <c:pt idx="7">
                  <c:v>7.6792603159044681</c:v>
                </c:pt>
              </c:numCache>
            </c:numRef>
          </c:val>
          <c:extLst>
            <c:ext xmlns:c16="http://schemas.microsoft.com/office/drawing/2014/chart" uri="{C3380CC4-5D6E-409C-BE32-E72D297353CC}">
              <c16:uniqueId val="{0000000C-680D-4E34-B498-C177D0CC5A3E}"/>
            </c:ext>
          </c:extLst>
        </c:ser>
        <c:ser>
          <c:idx val="2"/>
          <c:order val="1"/>
          <c:tx>
            <c:strRef>
              <c:f>'15_ábra_chart'!$E$12</c:f>
              <c:strCache>
                <c:ptCount val="1"/>
                <c:pt idx="0">
                  <c:v>Annual volume change of retail sales January-July 2022</c:v>
                </c:pt>
              </c:strCache>
            </c:strRef>
          </c:tx>
          <c:spPr>
            <a:solidFill>
              <a:srgbClr val="DA0000"/>
            </a:solidFill>
            <a:ln w="9525">
              <a:solidFill>
                <a:schemeClr val="tx1"/>
              </a:solidFill>
            </a:ln>
            <a:effectLst/>
          </c:spPr>
          <c:invertIfNegative val="0"/>
          <c:dLbls>
            <c:dLbl>
              <c:idx val="4"/>
              <c:layout>
                <c:manualLayout>
                  <c:x val="0"/>
                  <c:y val="9.3036586650062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70-43DA-9C2B-71EA921657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'15_ábra_chart'!$G$9:$N$9</c:f>
              <c:strCache>
                <c:ptCount val="8"/>
                <c:pt idx="0">
                  <c:v>Catering</c:v>
                </c:pt>
                <c:pt idx="1">
                  <c:v>Motor vehicle fuel</c:v>
                </c:pt>
                <c:pt idx="2">
                  <c:v>Fashion</c:v>
                </c:pt>
                <c:pt idx="3">
                  <c:v>Book, computing</c:v>
                </c:pt>
                <c:pt idx="4">
                  <c:v>Furniture, electronics</c:v>
                </c:pt>
                <c:pt idx="5">
                  <c:v>Health &amp; beauty</c:v>
                </c:pt>
                <c:pt idx="6">
                  <c:v>Food</c:v>
                </c:pt>
                <c:pt idx="7">
                  <c:v>Internet sales</c:v>
                </c:pt>
              </c:strCache>
            </c:strRef>
          </c:cat>
          <c:val>
            <c:numRef>
              <c:f>'15_ábra_chart'!$G$12:$N$12</c:f>
              <c:numCache>
                <c:formatCode>#\ ##0.0</c:formatCode>
                <c:ptCount val="8"/>
                <c:pt idx="1">
                  <c:v>29.6</c:v>
                </c:pt>
                <c:pt idx="2">
                  <c:v>37.1</c:v>
                </c:pt>
                <c:pt idx="3">
                  <c:v>15.6</c:v>
                </c:pt>
                <c:pt idx="4">
                  <c:v>9</c:v>
                </c:pt>
                <c:pt idx="5">
                  <c:v>11.8</c:v>
                </c:pt>
                <c:pt idx="6">
                  <c:v>1.4</c:v>
                </c:pt>
                <c:pt idx="7">
                  <c:v>1.4</c:v>
                </c:pt>
              </c:numCache>
            </c:numRef>
          </c:val>
          <c:extLst>
            <c:ext xmlns:c16="http://schemas.microsoft.com/office/drawing/2014/chart" uri="{C3380CC4-5D6E-409C-BE32-E72D297353CC}">
              <c16:uniqueId val="{0000000D-680D-4E34-B498-C177D0CC5A3E}"/>
            </c:ext>
          </c:extLst>
        </c:ser>
        <c:ser>
          <c:idx val="3"/>
          <c:order val="2"/>
          <c:tx>
            <c:strRef>
              <c:f>'15_ábra_chart'!$E$13</c:f>
              <c:strCache>
                <c:ptCount val="1"/>
                <c:pt idx="0">
                  <c:v>Annual volume change of retail sales July 2022</c:v>
                </c:pt>
              </c:strCache>
            </c:strRef>
          </c:tx>
          <c:spPr>
            <a:solidFill>
              <a:schemeClr val="accent4"/>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'15_ábra_chart'!$G$9:$N$9</c:f>
              <c:strCache>
                <c:ptCount val="8"/>
                <c:pt idx="0">
                  <c:v>Catering</c:v>
                </c:pt>
                <c:pt idx="1">
                  <c:v>Motor vehicle fuel</c:v>
                </c:pt>
                <c:pt idx="2">
                  <c:v>Fashion</c:v>
                </c:pt>
                <c:pt idx="3">
                  <c:v>Book, computing</c:v>
                </c:pt>
                <c:pt idx="4">
                  <c:v>Furniture, electronics</c:v>
                </c:pt>
                <c:pt idx="5">
                  <c:v>Health &amp; beauty</c:v>
                </c:pt>
                <c:pt idx="6">
                  <c:v>Food</c:v>
                </c:pt>
                <c:pt idx="7">
                  <c:v>Internet sales</c:v>
                </c:pt>
              </c:strCache>
            </c:strRef>
          </c:cat>
          <c:val>
            <c:numRef>
              <c:f>'15_ábra_chart'!$G$13:$N$13</c:f>
              <c:numCache>
                <c:formatCode>General</c:formatCode>
                <c:ptCount val="8"/>
                <c:pt idx="1">
                  <c:v>27.6</c:v>
                </c:pt>
                <c:pt idx="2">
                  <c:v>4.7</c:v>
                </c:pt>
                <c:pt idx="3">
                  <c:v>4.5</c:v>
                </c:pt>
                <c:pt idx="4">
                  <c:v>1.4</c:v>
                </c:pt>
                <c:pt idx="5">
                  <c:v>7.1</c:v>
                </c:pt>
                <c:pt idx="6">
                  <c:v>-2.9</c:v>
                </c:pt>
                <c:pt idx="7">
                  <c:v>2.9</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'15_ábra_chart'!$G$9:$N$9</c:f>
              <c:strCache>
                <c:ptCount val="8"/>
                <c:pt idx="0">
                  <c:v>Catering</c:v>
                </c:pt>
                <c:pt idx="1">
                  <c:v>Motor vehicle fuel</c:v>
                </c:pt>
                <c:pt idx="2">
                  <c:v>Fashion</c:v>
                </c:pt>
                <c:pt idx="3">
                  <c:v>Book, computing</c:v>
                </c:pt>
                <c:pt idx="4">
                  <c:v>Furniture, electronics</c:v>
                </c:pt>
                <c:pt idx="5">
                  <c:v>Health &amp; beauty</c:v>
                </c:pt>
                <c:pt idx="6">
                  <c:v>Food</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7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7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9802777777777773E-2"/>
          <c:y val="0.86857009427094545"/>
          <c:w val="0.81802638888888879"/>
          <c:h val="0.119800561321899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'16_ábra_chart'!$G$15</c:f>
              <c:strCache>
                <c:ptCount val="1"/>
                <c:pt idx="0">
                  <c:v>Min</c:v>
                </c:pt>
              </c:strCache>
            </c:strRef>
          </c:tx>
          <c:spPr>
            <a:noFill/>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'16_ábra_chart'!$G$16:$G$39</c:f>
              <c:numCache>
                <c:formatCode>General</c:formatCode>
                <c:ptCount val="24"/>
                <c:pt idx="0">
                  <c:v>35</c:v>
                </c:pt>
                <c:pt idx="6">
                  <c:v>25</c:v>
                </c:pt>
                <c:pt idx="12">
                  <c:v>65</c:v>
                </c:pt>
                <c:pt idx="18">
                  <c:v>65</c:v>
                </c:pt>
              </c:numCache>
            </c:numRef>
          </c:val>
          <c:extLst>
            <c:ext xmlns:c16="http://schemas.microsoft.com/office/drawing/2014/chart" uri="{C3380CC4-5D6E-409C-BE32-E72D297353CC}">
              <c16:uniqueId val="{00000000-1FE4-4813-902A-356BC4095FCF}"/>
            </c:ext>
          </c:extLst>
        </c:ser>
        <c:ser>
          <c:idx val="10"/>
          <c:order val="1"/>
          <c:tx>
            <c:strRef>
              <c:f>'16_ábra_chart'!$H$13</c:f>
              <c:strCache>
                <c:ptCount val="1"/>
                <c:pt idx="0">
                  <c:v>Bérleti díj (2017)</c:v>
                </c:pt>
              </c:strCache>
            </c:strRef>
          </c:tx>
          <c:spPr>
            <a:solidFill>
              <a:srgbClr val="70AD47"/>
            </a:solidFill>
            <a:ln>
              <a:solidFill>
                <a:schemeClr val="tx1"/>
              </a:solidFill>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'16_ábra_chart'!$I$16:$I$39</c:f>
              <c:numCache>
                <c:formatCode>General</c:formatCode>
                <c:ptCount val="24"/>
                <c:pt idx="0">
                  <c:v>25</c:v>
                </c:pt>
                <c:pt idx="6">
                  <c:v>20</c:v>
                </c:pt>
                <c:pt idx="12">
                  <c:v>30</c:v>
                </c:pt>
                <c:pt idx="18">
                  <c:v>60</c:v>
                </c:pt>
              </c:numCache>
            </c:numRef>
          </c:val>
          <c:extLst>
            <c:ext xmlns:c16="http://schemas.microsoft.com/office/drawing/2014/chart" uri="{C3380CC4-5D6E-409C-BE32-E72D297353CC}">
              <c16:uniqueId val="{00000001-1FE4-4813-902A-356BC4095FCF}"/>
            </c:ext>
          </c:extLst>
        </c:ser>
        <c:ser>
          <c:idx val="6"/>
          <c:order val="2"/>
          <c:tx>
            <c:strRef>
              <c:f>'16_ábra_chart'!$K$15</c:f>
              <c:strCache>
                <c:ptCount val="1"/>
                <c:pt idx="0">
                  <c:v>Min</c:v>
                </c:pt>
              </c:strCache>
            </c:strRef>
          </c:tx>
          <c:spPr>
            <a:noFill/>
            <a:ln w="9525"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'16_ábra_chart'!$K$16:$K$39</c:f>
              <c:numCache>
                <c:formatCode>General</c:formatCode>
                <c:ptCount val="24"/>
                <c:pt idx="1">
                  <c:v>35</c:v>
                </c:pt>
                <c:pt idx="7">
                  <c:v>30</c:v>
                </c:pt>
                <c:pt idx="13">
                  <c:v>70</c:v>
                </c:pt>
                <c:pt idx="19">
                  <c:v>70</c:v>
                </c:pt>
              </c:numCache>
            </c:numRef>
          </c:val>
          <c:extLst>
            <c:ext xmlns:c16="http://schemas.microsoft.com/office/drawing/2014/chart" uri="{C3380CC4-5D6E-409C-BE32-E72D297353CC}">
              <c16:uniqueId val="{00000002-1FE4-4813-902A-356BC4095FCF}"/>
            </c:ext>
          </c:extLst>
        </c:ser>
        <c:ser>
          <c:idx val="7"/>
          <c:order val="3"/>
          <c:tx>
            <c:strRef>
              <c:f>'16_ábra_chart'!$L$13</c:f>
              <c:strCache>
                <c:ptCount val="1"/>
                <c:pt idx="0">
                  <c:v>Bérleti díj (2018)</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'16_ábra_chart'!$M$16:$M$39</c:f>
              <c:numCache>
                <c:formatCode>General</c:formatCode>
                <c:ptCount val="24"/>
                <c:pt idx="1">
                  <c:v>25</c:v>
                </c:pt>
                <c:pt idx="7">
                  <c:v>20</c:v>
                </c:pt>
                <c:pt idx="13">
                  <c:v>35</c:v>
                </c:pt>
                <c:pt idx="19">
                  <c:v>70</c:v>
                </c:pt>
              </c:numCache>
            </c:numRef>
          </c:val>
          <c:extLst>
            <c:ext xmlns:c16="http://schemas.microsoft.com/office/drawing/2014/chart" uri="{C3380CC4-5D6E-409C-BE32-E72D297353CC}">
              <c16:uniqueId val="{00000003-1FE4-4813-902A-356BC4095FCF}"/>
            </c:ext>
          </c:extLst>
        </c:ser>
        <c:ser>
          <c:idx val="0"/>
          <c:order val="4"/>
          <c:tx>
            <c:strRef>
              <c:f>'16_ábra_chart'!$O$15</c:f>
              <c:strCache>
                <c:ptCount val="1"/>
                <c:pt idx="0">
                  <c:v>Min</c:v>
                </c:pt>
              </c:strCache>
            </c:strRef>
          </c:tx>
          <c:spPr>
            <a:noFill/>
            <a:ln w="25400"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'16_ábra_chart'!$O$16:$O$39</c:f>
              <c:numCache>
                <c:formatCode>General</c:formatCode>
                <c:ptCount val="24"/>
                <c:pt idx="2">
                  <c:v>40</c:v>
                </c:pt>
                <c:pt idx="8">
                  <c:v>30</c:v>
                </c:pt>
                <c:pt idx="14">
                  <c:v>80</c:v>
                </c:pt>
                <c:pt idx="20">
                  <c:v>80</c:v>
                </c:pt>
              </c:numCache>
            </c:numRef>
          </c:val>
          <c:extLst>
            <c:ext xmlns:c16="http://schemas.microsoft.com/office/drawing/2014/chart" uri="{C3380CC4-5D6E-409C-BE32-E72D297353CC}">
              <c16:uniqueId val="{00000004-1FE4-4813-902A-356BC4095FCF}"/>
            </c:ext>
          </c:extLst>
        </c:ser>
        <c:ser>
          <c:idx val="1"/>
          <c:order val="5"/>
          <c:tx>
            <c:strRef>
              <c:f>'16_ábra_chart'!$P$13</c:f>
              <c:strCache>
                <c:ptCount val="1"/>
                <c:pt idx="0">
                  <c:v>Bérleti díj (2019)</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'16_ábra_chart'!$Q$16:$Q$39</c:f>
              <c:numCache>
                <c:formatCode>General</c:formatCode>
                <c:ptCount val="24"/>
                <c:pt idx="2">
                  <c:v>25</c:v>
                </c:pt>
                <c:pt idx="8">
                  <c:v>20</c:v>
                </c:pt>
                <c:pt idx="14">
                  <c:v>20</c:v>
                </c:pt>
                <c:pt idx="20">
                  <c:v>55</c:v>
                </c:pt>
              </c:numCache>
            </c:numRef>
          </c:val>
          <c:extLst>
            <c:ext xmlns:c16="http://schemas.microsoft.com/office/drawing/2014/chart" uri="{C3380CC4-5D6E-409C-BE32-E72D297353CC}">
              <c16:uniqueId val="{00000005-1FE4-4813-902A-356BC4095FCF}"/>
            </c:ext>
          </c:extLst>
        </c:ser>
        <c:ser>
          <c:idx val="2"/>
          <c:order val="6"/>
          <c:tx>
            <c:strRef>
              <c:f>'16_ábra_chart'!$S$15</c:f>
              <c:strCache>
                <c:ptCount val="1"/>
                <c:pt idx="0">
                  <c:v>Min</c:v>
                </c:pt>
              </c:strCache>
            </c:strRef>
          </c:tx>
          <c:spPr>
            <a:noFill/>
            <a:ln w="25400"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'16_ábra_chart'!$S$16:$S$39</c:f>
              <c:numCache>
                <c:formatCode>General</c:formatCode>
                <c:ptCount val="24"/>
                <c:pt idx="3">
                  <c:v>35</c:v>
                </c:pt>
                <c:pt idx="9">
                  <c:v>15</c:v>
                </c:pt>
                <c:pt idx="15">
                  <c:v>60</c:v>
                </c:pt>
                <c:pt idx="21">
                  <c:v>60</c:v>
                </c:pt>
              </c:numCache>
            </c:numRef>
          </c:val>
          <c:extLst>
            <c:ext xmlns:c16="http://schemas.microsoft.com/office/drawing/2014/chart" uri="{C3380CC4-5D6E-409C-BE32-E72D297353CC}">
              <c16:uniqueId val="{00000006-1FE4-4813-902A-356BC4095FCF}"/>
            </c:ext>
          </c:extLst>
        </c:ser>
        <c:ser>
          <c:idx val="3"/>
          <c:order val="7"/>
          <c:tx>
            <c:strRef>
              <c:f>'16_ábra_chart'!$T$13</c:f>
              <c:strCache>
                <c:ptCount val="1"/>
                <c:pt idx="0">
                  <c:v>Bérleti díj (2020)</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'16_ábra_chart'!$U$16:$U$39</c:f>
              <c:numCache>
                <c:formatCode>General</c:formatCode>
                <c:ptCount val="24"/>
                <c:pt idx="3">
                  <c:v>25</c:v>
                </c:pt>
                <c:pt idx="9">
                  <c:v>30</c:v>
                </c:pt>
                <c:pt idx="15">
                  <c:v>35</c:v>
                </c:pt>
                <c:pt idx="21">
                  <c:v>50</c:v>
                </c:pt>
              </c:numCache>
            </c:numRef>
          </c:val>
          <c:extLst>
            <c:ext xmlns:c16="http://schemas.microsoft.com/office/drawing/2014/chart" uri="{C3380CC4-5D6E-409C-BE32-E72D297353CC}">
              <c16:uniqueId val="{00000007-1FE4-4813-902A-356BC4095FCF}"/>
            </c:ext>
          </c:extLst>
        </c:ser>
        <c:ser>
          <c:idx val="4"/>
          <c:order val="8"/>
          <c:tx>
            <c:strRef>
              <c:f>'16_ábra_chart'!$W$15</c:f>
              <c:strCache>
                <c:ptCount val="1"/>
                <c:pt idx="0">
                  <c:v>Min</c:v>
                </c:pt>
              </c:strCache>
            </c:strRef>
          </c:tx>
          <c:spPr>
            <a:noFill/>
            <a:ln w="9525"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'16_ábra_chart'!$W$16:$W$39</c:f>
              <c:numCache>
                <c:formatCode>General</c:formatCode>
                <c:ptCount val="24"/>
                <c:pt idx="4">
                  <c:v>35</c:v>
                </c:pt>
                <c:pt idx="10">
                  <c:v>15</c:v>
                </c:pt>
                <c:pt idx="16">
                  <c:v>80</c:v>
                </c:pt>
                <c:pt idx="22">
                  <c:v>60</c:v>
                </c:pt>
              </c:numCache>
            </c:numRef>
          </c:val>
          <c:extLst>
            <c:ext xmlns:c16="http://schemas.microsoft.com/office/drawing/2014/chart" uri="{C3380CC4-5D6E-409C-BE32-E72D297353CC}">
              <c16:uniqueId val="{00000008-1FE4-4813-902A-356BC4095FCF}"/>
            </c:ext>
          </c:extLst>
        </c:ser>
        <c:ser>
          <c:idx val="5"/>
          <c:order val="9"/>
          <c:tx>
            <c:strRef>
              <c:f>'16_ábra_chart'!$X$13</c:f>
              <c:strCache>
                <c:ptCount val="1"/>
                <c:pt idx="0">
                  <c:v>Bérleti díj (2021)</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'16_ábra_chart'!$Y$16:$Y$39</c:f>
              <c:numCache>
                <c:formatCode>General</c:formatCode>
                <c:ptCount val="24"/>
                <c:pt idx="4">
                  <c:v>25</c:v>
                </c:pt>
                <c:pt idx="10">
                  <c:v>30</c:v>
                </c:pt>
                <c:pt idx="16">
                  <c:v>20</c:v>
                </c:pt>
                <c:pt idx="22">
                  <c:v>60</c:v>
                </c:pt>
              </c:numCache>
            </c:numRef>
          </c:val>
          <c:extLst>
            <c:ext xmlns:c16="http://schemas.microsoft.com/office/drawing/2014/chart" uri="{C3380CC4-5D6E-409C-BE32-E72D297353CC}">
              <c16:uniqueId val="{00000009-1FE4-4813-902A-356BC4095FCF}"/>
            </c:ext>
          </c:extLst>
        </c:ser>
        <c:ser>
          <c:idx val="11"/>
          <c:order val="10"/>
          <c:tx>
            <c:strRef>
              <c:f>'16_ábra_chart'!$AA$15</c:f>
              <c:strCache>
                <c:ptCount val="1"/>
                <c:pt idx="0">
                  <c:v>Min</c:v>
                </c:pt>
              </c:strCache>
            </c:strRef>
          </c:tx>
          <c:spPr>
            <a:noFill/>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'16_ábra_chart'!$AA$16:$AA$39</c:f>
              <c:numCache>
                <c:formatCode>General</c:formatCode>
                <c:ptCount val="24"/>
                <c:pt idx="5">
                  <c:v>30</c:v>
                </c:pt>
                <c:pt idx="11">
                  <c:v>20</c:v>
                </c:pt>
                <c:pt idx="17">
                  <c:v>80</c:v>
                </c:pt>
                <c:pt idx="23">
                  <c:v>80</c:v>
                </c:pt>
              </c:numCache>
            </c:numRef>
          </c:val>
          <c:extLst>
            <c:ext xmlns:c16="http://schemas.microsoft.com/office/drawing/2014/chart" uri="{C3380CC4-5D6E-409C-BE32-E72D297353CC}">
              <c16:uniqueId val="{00000000-7C10-433D-868D-9372EAB21F10}"/>
            </c:ext>
          </c:extLst>
        </c:ser>
        <c:ser>
          <c:idx val="12"/>
          <c:order val="11"/>
          <c:tx>
            <c:strRef>
              <c:f>'16_ábra_chart'!$AB$13</c:f>
              <c:strCache>
                <c:ptCount val="1"/>
                <c:pt idx="0">
                  <c:v>Bérleti díj (2022)</c:v>
                </c:pt>
              </c:strCache>
            </c:strRef>
          </c:tx>
          <c:spPr>
            <a:ln w="9525">
              <a:solidFill>
                <a:schemeClr val="tx1"/>
              </a:solidFill>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'16_ábra_chart'!$AC$16:$AC$39</c:f>
              <c:numCache>
                <c:formatCode>General</c:formatCode>
                <c:ptCount val="24"/>
                <c:pt idx="5">
                  <c:v>30</c:v>
                </c:pt>
                <c:pt idx="11">
                  <c:v>25</c:v>
                </c:pt>
                <c:pt idx="17">
                  <c:v>20</c:v>
                </c:pt>
                <c:pt idx="23">
                  <c:v>40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'16_ábra_chart'!$AD$13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'16_ábra_chart'!$AD$16:$AD$39</c:f>
              <c:numCache>
                <c:formatCode>General</c:formatCode>
                <c:ptCount val="24"/>
                <c:pt idx="2" formatCode="0.0">
                  <c:v>3</c:v>
                </c:pt>
                <c:pt idx="3" formatCode="0.0">
                  <c:v>5.8</c:v>
                </c:pt>
                <c:pt idx="4" formatCode="0.0">
                  <c:v>5.8</c:v>
                </c:pt>
                <c:pt idx="5" formatCode="0.0">
                  <c:v>5.5</c:v>
                </c:pt>
                <c:pt idx="8" formatCode="0.0">
                  <c:v>4</c:v>
                </c:pt>
                <c:pt idx="9" formatCode="0.0">
                  <c:v>10</c:v>
                </c:pt>
                <c:pt idx="10" formatCode="0.0">
                  <c:v>10</c:v>
                </c:pt>
                <c:pt idx="11" formatCode="0.0">
                  <c:v>10</c:v>
                </c:pt>
                <c:pt idx="14" formatCode="0.0">
                  <c:v>1</c:v>
                </c:pt>
                <c:pt idx="15" formatCode="0.0">
                  <c:v>4</c:v>
                </c:pt>
                <c:pt idx="16" formatCode="0.0">
                  <c:v>6.5</c:v>
                </c:pt>
                <c:pt idx="17" formatCode="0.0">
                  <c:v>5.0999999999999996</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210597222222224"/>
          <c:y val="7.8050370370370353E-2"/>
          <c:w val="0.59517694444444447"/>
          <c:h val="0.84860296296296311"/>
        </c:manualLayout>
      </c:layout>
      <c:barChart>
        <c:barDir val="bar"/>
        <c:grouping val="clustered"/>
        <c:varyColors val="0"/>
        <c:ser>
          <c:idx val="0"/>
          <c:order val="0"/>
          <c:tx>
            <c:strRef>
              <c:f>'3_ábra_chart'!$G$14</c:f>
              <c:strCache>
                <c:ptCount val="1"/>
                <c:pt idx="0">
                  <c:v>Magyarország</c:v>
                </c:pt>
              </c:strCache>
            </c:strRef>
          </c:tx>
          <c:spPr>
            <a:solidFill>
              <a:srgbClr val="FF505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'3_ábra_chart'!$F$15:$F$31</c:f>
              <c:strCache>
                <c:ptCount val="17"/>
                <c:pt idx="0">
                  <c:v>Homok</c:v>
                </c:pt>
                <c:pt idx="1">
                  <c:v>Építési kő, kavics</c:v>
                </c:pt>
                <c:pt idx="2">
                  <c:v>Elektromos szerelvények</c:v>
                </c:pt>
                <c:pt idx="3">
                  <c:v>Gépészeti szerelvények</c:v>
                </c:pt>
                <c:pt idx="4">
                  <c:v>Beton</c:v>
                </c:pt>
                <c:pt idx="5">
                  <c:v>Meleg padlóburkolatok</c:v>
                </c:pt>
                <c:pt idx="6">
                  <c:v>Falazóhabarcsok, adalékanyagok</c:v>
                </c:pt>
                <c:pt idx="7">
                  <c:v>Szaniter áruk</c:v>
                </c:pt>
                <c:pt idx="8">
                  <c:v>Bitumenes szigetelőanyagok</c:v>
                </c:pt>
                <c:pt idx="9">
                  <c:v>Gipszkarton</c:v>
                </c:pt>
                <c:pt idx="10">
                  <c:v>Zsalukő</c:v>
                </c:pt>
                <c:pt idx="11">
                  <c:v>Hideg padlóburkolatok</c:v>
                </c:pt>
                <c:pt idx="12">
                  <c:v>Tetőcserép</c:v>
                </c:pt>
                <c:pt idx="13">
                  <c:v>Elektromos kábelek, vezetékek</c:v>
                </c:pt>
                <c:pt idx="14">
                  <c:v>Tégla</c:v>
                </c:pt>
                <c:pt idx="15">
                  <c:v>Faanyagok</c:v>
                </c:pt>
                <c:pt idx="16">
                  <c:v>Hőszigetelő anyagok</c:v>
                </c:pt>
              </c:strCache>
            </c:strRef>
          </c:cat>
          <c:val>
            <c:numRef>
              <c:f>'3_ábra_chart'!$G$15:$G$31</c:f>
              <c:numCache>
                <c:formatCode>General</c:formatCode>
                <c:ptCount val="17"/>
                <c:pt idx="0">
                  <c:v>14</c:v>
                </c:pt>
                <c:pt idx="1">
                  <c:v>15</c:v>
                </c:pt>
                <c:pt idx="2">
                  <c:v>16</c:v>
                </c:pt>
                <c:pt idx="3">
                  <c:v>16</c:v>
                </c:pt>
                <c:pt idx="4">
                  <c:v>17</c:v>
                </c:pt>
                <c:pt idx="5">
                  <c:v>17</c:v>
                </c:pt>
                <c:pt idx="6">
                  <c:v>17</c:v>
                </c:pt>
                <c:pt idx="7">
                  <c:v>17</c:v>
                </c:pt>
                <c:pt idx="8">
                  <c:v>17</c:v>
                </c:pt>
                <c:pt idx="9">
                  <c:v>17</c:v>
                </c:pt>
                <c:pt idx="10">
                  <c:v>18</c:v>
                </c:pt>
                <c:pt idx="11">
                  <c:v>18</c:v>
                </c:pt>
                <c:pt idx="12">
                  <c:v>18</c:v>
                </c:pt>
                <c:pt idx="13">
                  <c:v>18</c:v>
                </c:pt>
                <c:pt idx="14">
                  <c:v>19</c:v>
                </c:pt>
                <c:pt idx="15">
                  <c:v>20</c:v>
                </c:pt>
                <c:pt idx="16">
                  <c:v>20</c:v>
                </c:pt>
              </c:numCache>
            </c:numRef>
          </c:val>
          <c:extLst>
            <c:ext xmlns:c16="http://schemas.microsoft.com/office/drawing/2014/chart" uri="{C3380CC4-5D6E-409C-BE32-E72D297353CC}">
              <c16:uniqueId val="{00000000-89DB-4642-9D2E-7A2938DDE3FD}"/>
            </c:ext>
          </c:extLst>
        </c:ser>
        <c:dLbls>
          <c:showLegendKey val="0"/>
          <c:showVal val="0"/>
          <c:showCatName val="0"/>
          <c:showSerName val="0"/>
          <c:showPercent val="0"/>
          <c:showBubbleSize val="0"/>
        </c:dLbls>
        <c:gapWidth val="60"/>
        <c:axId val="374780112"/>
        <c:axId val="374781424"/>
      </c:barChart>
      <c:barChart>
        <c:barDir val="bar"/>
        <c:grouping val="clustered"/>
        <c:varyColors val="0"/>
        <c:ser>
          <c:idx val="2"/>
          <c:order val="1"/>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89DB-4642-9D2E-7A2938DDE3FD}"/>
            </c:ext>
          </c:extLst>
        </c:ser>
        <c:dLbls>
          <c:showLegendKey val="0"/>
          <c:showVal val="0"/>
          <c:showCatName val="0"/>
          <c:showSerName val="0"/>
          <c:showPercent val="0"/>
          <c:showBubbleSize val="0"/>
        </c:dLbls>
        <c:gapWidth val="219"/>
        <c:axId val="966919672"/>
        <c:axId val="966919016"/>
      </c:barChart>
      <c:catAx>
        <c:axId val="37478011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374781424"/>
        <c:crosses val="autoZero"/>
        <c:auto val="1"/>
        <c:lblAlgn val="ctr"/>
        <c:lblOffset val="100"/>
        <c:noMultiLvlLbl val="0"/>
      </c:catAx>
      <c:valAx>
        <c:axId val="374781424"/>
        <c:scaling>
          <c:orientation val="minMax"/>
          <c:max val="25"/>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6115180555555557"/>
              <c:y val="0.87067518518518539"/>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74780112"/>
        <c:crosses val="autoZero"/>
        <c:crossBetween val="between"/>
        <c:majorUnit val="5"/>
      </c:valAx>
      <c:valAx>
        <c:axId val="966919016"/>
        <c:scaling>
          <c:orientation val="minMax"/>
          <c:max val="25"/>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6291569444444436"/>
              <c:y val="7.5259259259259262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919672"/>
        <c:crosses val="max"/>
        <c:crossBetween val="between"/>
        <c:majorUnit val="5"/>
      </c:valAx>
      <c:catAx>
        <c:axId val="966919672"/>
        <c:scaling>
          <c:orientation val="minMax"/>
        </c:scaling>
        <c:delete val="1"/>
        <c:axPos val="l"/>
        <c:majorTickMark val="out"/>
        <c:minorTickMark val="none"/>
        <c:tickLblPos val="nextTo"/>
        <c:crossAx val="966919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'16_ábra_chart'!$G$15</c:f>
              <c:strCache>
                <c:ptCount val="1"/>
                <c:pt idx="0">
                  <c:v>Min</c:v>
                </c:pt>
              </c:strCache>
            </c:strRef>
          </c:tx>
          <c:spPr>
            <a:noFill/>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'16_ábra_chart'!$G$16:$G$38</c:f>
              <c:numCache>
                <c:formatCode>General</c:formatCode>
                <c:ptCount val="23"/>
                <c:pt idx="0">
                  <c:v>35</c:v>
                </c:pt>
                <c:pt idx="6">
                  <c:v>25</c:v>
                </c:pt>
                <c:pt idx="12">
                  <c:v>65</c:v>
                </c:pt>
                <c:pt idx="18">
                  <c:v>65</c:v>
                </c:pt>
              </c:numCache>
            </c:numRef>
          </c:val>
          <c:extLst>
            <c:ext xmlns:c16="http://schemas.microsoft.com/office/drawing/2014/chart" uri="{C3380CC4-5D6E-409C-BE32-E72D297353CC}">
              <c16:uniqueId val="{00000000-7D12-47FC-97C4-603CD5ED6C58}"/>
            </c:ext>
          </c:extLst>
        </c:ser>
        <c:ser>
          <c:idx val="10"/>
          <c:order val="1"/>
          <c:tx>
            <c:strRef>
              <c:f>'16_ábra_chart'!$H$12</c:f>
              <c:strCache>
                <c:ptCount val="1"/>
                <c:pt idx="0">
                  <c:v>Rent (2017)</c:v>
                </c:pt>
              </c:strCache>
            </c:strRef>
          </c:tx>
          <c:spPr>
            <a:solidFill>
              <a:srgbClr val="70AD47"/>
            </a:solidFill>
            <a:ln>
              <a:solidFill>
                <a:schemeClr val="tx1"/>
              </a:solidFill>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'16_ábra_chart'!$I$16:$I$38</c:f>
              <c:numCache>
                <c:formatCode>General</c:formatCode>
                <c:ptCount val="23"/>
                <c:pt idx="0">
                  <c:v>25</c:v>
                </c:pt>
                <c:pt idx="6">
                  <c:v>20</c:v>
                </c:pt>
                <c:pt idx="12">
                  <c:v>30</c:v>
                </c:pt>
                <c:pt idx="18">
                  <c:v>60</c:v>
                </c:pt>
              </c:numCache>
            </c:numRef>
          </c:val>
          <c:extLst>
            <c:ext xmlns:c16="http://schemas.microsoft.com/office/drawing/2014/chart" uri="{C3380CC4-5D6E-409C-BE32-E72D297353CC}">
              <c16:uniqueId val="{00000001-7D12-47FC-97C4-603CD5ED6C58}"/>
            </c:ext>
          </c:extLst>
        </c:ser>
        <c:ser>
          <c:idx val="6"/>
          <c:order val="2"/>
          <c:tx>
            <c:strRef>
              <c:f>'16_ábra_chart'!$K$15</c:f>
              <c:strCache>
                <c:ptCount val="1"/>
                <c:pt idx="0">
                  <c:v>Min</c:v>
                </c:pt>
              </c:strCache>
            </c:strRef>
          </c:tx>
          <c:spPr>
            <a:noFill/>
            <a:ln w="9525"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'16_ábra_chart'!$K$16:$K$38</c:f>
              <c:numCache>
                <c:formatCode>General</c:formatCode>
                <c:ptCount val="23"/>
                <c:pt idx="1">
                  <c:v>35</c:v>
                </c:pt>
                <c:pt idx="7">
                  <c:v>30</c:v>
                </c:pt>
                <c:pt idx="13">
                  <c:v>70</c:v>
                </c:pt>
                <c:pt idx="19">
                  <c:v>70</c:v>
                </c:pt>
              </c:numCache>
            </c:numRef>
          </c:val>
          <c:extLst>
            <c:ext xmlns:c16="http://schemas.microsoft.com/office/drawing/2014/chart" uri="{C3380CC4-5D6E-409C-BE32-E72D297353CC}">
              <c16:uniqueId val="{00000002-7D12-47FC-97C4-603CD5ED6C58}"/>
            </c:ext>
          </c:extLst>
        </c:ser>
        <c:ser>
          <c:idx val="7"/>
          <c:order val="3"/>
          <c:tx>
            <c:strRef>
              <c:f>'16_ábra_chart'!$L$12</c:f>
              <c:strCache>
                <c:ptCount val="1"/>
                <c:pt idx="0">
                  <c:v>Rent (2018)</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'16_ábra_chart'!$M$16:$M$38</c:f>
              <c:numCache>
                <c:formatCode>General</c:formatCode>
                <c:ptCount val="23"/>
                <c:pt idx="1">
                  <c:v>25</c:v>
                </c:pt>
                <c:pt idx="7">
                  <c:v>20</c:v>
                </c:pt>
                <c:pt idx="13">
                  <c:v>35</c:v>
                </c:pt>
                <c:pt idx="19">
                  <c:v>70</c:v>
                </c:pt>
              </c:numCache>
            </c:numRef>
          </c:val>
          <c:extLst>
            <c:ext xmlns:c16="http://schemas.microsoft.com/office/drawing/2014/chart" uri="{C3380CC4-5D6E-409C-BE32-E72D297353CC}">
              <c16:uniqueId val="{00000003-7D12-47FC-97C4-603CD5ED6C58}"/>
            </c:ext>
          </c:extLst>
        </c:ser>
        <c:ser>
          <c:idx val="0"/>
          <c:order val="4"/>
          <c:tx>
            <c:strRef>
              <c:f>'16_ábra_chart'!$O$15</c:f>
              <c:strCache>
                <c:ptCount val="1"/>
                <c:pt idx="0">
                  <c:v>Min</c:v>
                </c:pt>
              </c:strCache>
            </c:strRef>
          </c:tx>
          <c:spPr>
            <a:noFill/>
            <a:ln w="25400"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'16_ábra_chart'!$O$16:$O$38</c:f>
              <c:numCache>
                <c:formatCode>General</c:formatCode>
                <c:ptCount val="23"/>
                <c:pt idx="2">
                  <c:v>40</c:v>
                </c:pt>
                <c:pt idx="8">
                  <c:v>30</c:v>
                </c:pt>
                <c:pt idx="14">
                  <c:v>80</c:v>
                </c:pt>
                <c:pt idx="20">
                  <c:v>80</c:v>
                </c:pt>
              </c:numCache>
            </c:numRef>
          </c:val>
          <c:extLst>
            <c:ext xmlns:c16="http://schemas.microsoft.com/office/drawing/2014/chart" uri="{C3380CC4-5D6E-409C-BE32-E72D297353CC}">
              <c16:uniqueId val="{00000004-7D12-47FC-97C4-603CD5ED6C58}"/>
            </c:ext>
          </c:extLst>
        </c:ser>
        <c:ser>
          <c:idx val="1"/>
          <c:order val="5"/>
          <c:tx>
            <c:strRef>
              <c:f>'16_ábra_chart'!$P$12</c:f>
              <c:strCache>
                <c:ptCount val="1"/>
                <c:pt idx="0">
                  <c:v>Rent (2019)</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'16_ábra_chart'!$Q$16:$Q$39</c:f>
              <c:numCache>
                <c:formatCode>General</c:formatCode>
                <c:ptCount val="24"/>
                <c:pt idx="2">
                  <c:v>25</c:v>
                </c:pt>
                <c:pt idx="8">
                  <c:v>20</c:v>
                </c:pt>
                <c:pt idx="14">
                  <c:v>20</c:v>
                </c:pt>
                <c:pt idx="20">
                  <c:v>55</c:v>
                </c:pt>
              </c:numCache>
            </c:numRef>
          </c:val>
          <c:extLst>
            <c:ext xmlns:c16="http://schemas.microsoft.com/office/drawing/2014/chart" uri="{C3380CC4-5D6E-409C-BE32-E72D297353CC}">
              <c16:uniqueId val="{00000005-7D12-47FC-97C4-603CD5ED6C58}"/>
            </c:ext>
          </c:extLst>
        </c:ser>
        <c:ser>
          <c:idx val="2"/>
          <c:order val="6"/>
          <c:tx>
            <c:strRef>
              <c:f>'16_ábra_chart'!$S$15</c:f>
              <c:strCache>
                <c:ptCount val="1"/>
                <c:pt idx="0">
                  <c:v>Min</c:v>
                </c:pt>
              </c:strCache>
            </c:strRef>
          </c:tx>
          <c:spPr>
            <a:noFill/>
            <a:ln w="25400"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'16_ábra_chart'!$S$16:$S$38</c:f>
              <c:numCache>
                <c:formatCode>General</c:formatCode>
                <c:ptCount val="23"/>
                <c:pt idx="3">
                  <c:v>35</c:v>
                </c:pt>
                <c:pt idx="9">
                  <c:v>15</c:v>
                </c:pt>
                <c:pt idx="15">
                  <c:v>60</c:v>
                </c:pt>
                <c:pt idx="21">
                  <c:v>60</c:v>
                </c:pt>
              </c:numCache>
            </c:numRef>
          </c:val>
          <c:extLst>
            <c:ext xmlns:c16="http://schemas.microsoft.com/office/drawing/2014/chart" uri="{C3380CC4-5D6E-409C-BE32-E72D297353CC}">
              <c16:uniqueId val="{00000006-7D12-47FC-97C4-603CD5ED6C58}"/>
            </c:ext>
          </c:extLst>
        </c:ser>
        <c:ser>
          <c:idx val="3"/>
          <c:order val="7"/>
          <c:tx>
            <c:strRef>
              <c:f>'16_ábra_chart'!$T$12</c:f>
              <c:strCache>
                <c:ptCount val="1"/>
                <c:pt idx="0">
                  <c:v>Rent (2020)</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'16_ábra_chart'!$U$16:$U$38</c:f>
              <c:numCache>
                <c:formatCode>General</c:formatCode>
                <c:ptCount val="23"/>
                <c:pt idx="3">
                  <c:v>25</c:v>
                </c:pt>
                <c:pt idx="9">
                  <c:v>30</c:v>
                </c:pt>
                <c:pt idx="15">
                  <c:v>35</c:v>
                </c:pt>
                <c:pt idx="21">
                  <c:v>50</c:v>
                </c:pt>
              </c:numCache>
            </c:numRef>
          </c:val>
          <c:extLst>
            <c:ext xmlns:c16="http://schemas.microsoft.com/office/drawing/2014/chart" uri="{C3380CC4-5D6E-409C-BE32-E72D297353CC}">
              <c16:uniqueId val="{00000007-7D12-47FC-97C4-603CD5ED6C58}"/>
            </c:ext>
          </c:extLst>
        </c:ser>
        <c:ser>
          <c:idx val="4"/>
          <c:order val="8"/>
          <c:tx>
            <c:strRef>
              <c:f>'16_ábra_chart'!$W$15</c:f>
              <c:strCache>
                <c:ptCount val="1"/>
                <c:pt idx="0">
                  <c:v>Min</c:v>
                </c:pt>
              </c:strCache>
            </c:strRef>
          </c:tx>
          <c:spPr>
            <a:noFill/>
            <a:ln w="9525"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'16_ábra_chart'!$W$16:$W$38</c:f>
              <c:numCache>
                <c:formatCode>General</c:formatCode>
                <c:ptCount val="23"/>
                <c:pt idx="4">
                  <c:v>35</c:v>
                </c:pt>
                <c:pt idx="10">
                  <c:v>15</c:v>
                </c:pt>
                <c:pt idx="16">
                  <c:v>80</c:v>
                </c:pt>
                <c:pt idx="22">
                  <c:v>60</c:v>
                </c:pt>
              </c:numCache>
            </c:numRef>
          </c:val>
          <c:extLst>
            <c:ext xmlns:c16="http://schemas.microsoft.com/office/drawing/2014/chart" uri="{C3380CC4-5D6E-409C-BE32-E72D297353CC}">
              <c16:uniqueId val="{00000008-7D12-47FC-97C4-603CD5ED6C58}"/>
            </c:ext>
          </c:extLst>
        </c:ser>
        <c:ser>
          <c:idx val="5"/>
          <c:order val="9"/>
          <c:tx>
            <c:strRef>
              <c:f>'16_ábra_chart'!$X$12</c:f>
              <c:strCache>
                <c:ptCount val="1"/>
                <c:pt idx="0">
                  <c:v>Rent (2021)</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'16_ábra_chart'!$Y$16:$Y$38</c:f>
              <c:numCache>
                <c:formatCode>General</c:formatCode>
                <c:ptCount val="23"/>
                <c:pt idx="4">
                  <c:v>25</c:v>
                </c:pt>
                <c:pt idx="10">
                  <c:v>30</c:v>
                </c:pt>
                <c:pt idx="16">
                  <c:v>20</c:v>
                </c:pt>
                <c:pt idx="22">
                  <c:v>60</c:v>
                </c:pt>
              </c:numCache>
            </c:numRef>
          </c:val>
          <c:extLst>
            <c:ext xmlns:c16="http://schemas.microsoft.com/office/drawing/2014/chart" uri="{C3380CC4-5D6E-409C-BE32-E72D297353CC}">
              <c16:uniqueId val="{00000009-7D12-47FC-97C4-603CD5ED6C58}"/>
            </c:ext>
          </c:extLst>
        </c:ser>
        <c:ser>
          <c:idx val="11"/>
          <c:order val="10"/>
          <c:tx>
            <c:strRef>
              <c:f>'16_ábra_chart'!$AA$14</c:f>
              <c:strCache>
                <c:ptCount val="1"/>
                <c:pt idx="0">
                  <c:v>Min</c:v>
                </c:pt>
              </c:strCache>
            </c:strRef>
          </c:tx>
          <c:spPr>
            <a:noFill/>
          </c:spPr>
          <c:invertIfNegative val="0"/>
          <c:val>
            <c:numRef>
              <c:f>'16_ábra_chart'!$AA$16:$AA$39</c:f>
              <c:numCache>
                <c:formatCode>General</c:formatCode>
                <c:ptCount val="24"/>
                <c:pt idx="5">
                  <c:v>30</c:v>
                </c:pt>
                <c:pt idx="11">
                  <c:v>20</c:v>
                </c:pt>
                <c:pt idx="17">
                  <c:v>80</c:v>
                </c:pt>
                <c:pt idx="23">
                  <c:v>80</c:v>
                </c:pt>
              </c:numCache>
            </c:numRef>
          </c:val>
          <c:extLst>
            <c:ext xmlns:c16="http://schemas.microsoft.com/office/drawing/2014/chart" uri="{C3380CC4-5D6E-409C-BE32-E72D297353CC}">
              <c16:uniqueId val="{00000000-60CD-4143-8EED-7FB17C8B55C2}"/>
            </c:ext>
          </c:extLst>
        </c:ser>
        <c:ser>
          <c:idx val="12"/>
          <c:order val="11"/>
          <c:tx>
            <c:strRef>
              <c:f>'16_ábra_chart'!$AB$12</c:f>
              <c:strCache>
                <c:ptCount val="1"/>
                <c:pt idx="0">
                  <c:v>Rent (2022)</c:v>
                </c:pt>
              </c:strCache>
            </c:strRef>
          </c:tx>
          <c:spPr>
            <a:ln w="9525">
              <a:solidFill>
                <a:schemeClr val="tx1"/>
              </a:solidFill>
            </a:ln>
          </c:spPr>
          <c:invertIfNegative val="0"/>
          <c:val>
            <c:numRef>
              <c:f>'16_ábra_chart'!$AC$16:$AC$39</c:f>
              <c:numCache>
                <c:formatCode>General</c:formatCode>
                <c:ptCount val="24"/>
                <c:pt idx="5">
                  <c:v>30</c:v>
                </c:pt>
                <c:pt idx="11">
                  <c:v>25</c:v>
                </c:pt>
                <c:pt idx="17">
                  <c:v>20</c:v>
                </c:pt>
                <c:pt idx="23">
                  <c:v>40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'16_ábra_chart'!$AD$12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'16_ábra_chart'!$E$16:$E$39</c:f>
              <c:strCache>
                <c:ptCount val="21"/>
                <c:pt idx="2">
                  <c:v>Shopping malls in regional towns</c:v>
                </c:pt>
                <c:pt idx="8">
                  <c:v>Secondary shopping malls</c:v>
                </c:pt>
                <c:pt idx="14">
                  <c:v>Primary shopping malls</c:v>
                </c:pt>
                <c:pt idx="20">
                  <c:v>High-streets</c:v>
                </c:pt>
              </c:strCache>
            </c:strRef>
          </c:cat>
          <c:val>
            <c:numRef>
              <c:f>'16_ábra_chart'!$AD$16:$AD$39</c:f>
              <c:numCache>
                <c:formatCode>General</c:formatCode>
                <c:ptCount val="24"/>
                <c:pt idx="2" formatCode="0.0">
                  <c:v>3</c:v>
                </c:pt>
                <c:pt idx="3" formatCode="0.0">
                  <c:v>5.8</c:v>
                </c:pt>
                <c:pt idx="4" formatCode="0.0">
                  <c:v>5.8</c:v>
                </c:pt>
                <c:pt idx="5" formatCode="0.0">
                  <c:v>5.5</c:v>
                </c:pt>
                <c:pt idx="8" formatCode="0.0">
                  <c:v>4</c:v>
                </c:pt>
                <c:pt idx="9" formatCode="0.0">
                  <c:v>10</c:v>
                </c:pt>
                <c:pt idx="10" formatCode="0.0">
                  <c:v>10</c:v>
                </c:pt>
                <c:pt idx="11" formatCode="0.0">
                  <c:v>10</c:v>
                </c:pt>
                <c:pt idx="14" formatCode="0.0">
                  <c:v>1</c:v>
                </c:pt>
                <c:pt idx="15" formatCode="0.0">
                  <c:v>4</c:v>
                </c:pt>
                <c:pt idx="16" formatCode="0.0">
                  <c:v>6.5</c:v>
                </c:pt>
                <c:pt idx="17" formatCode="0.0">
                  <c:v>5.0999999999999996</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60264220494198517"/>
        </c:manualLayout>
      </c:layout>
      <c:barChart>
        <c:barDir val="col"/>
        <c:grouping val="stacked"/>
        <c:varyColors val="0"/>
        <c:ser>
          <c:idx val="1"/>
          <c:order val="0"/>
          <c:tx>
            <c:strRef>
              <c:f>'17_ábra_chart'!$K$7</c:f>
              <c:strCache>
                <c:ptCount val="1"/>
                <c:pt idx="0">
                  <c:v>Külföldi</c:v>
                </c:pt>
              </c:strCache>
            </c:strRef>
          </c:tx>
          <c:spPr>
            <a:solidFill>
              <a:schemeClr val="accent2"/>
            </a:solidFill>
            <a:ln>
              <a:solidFill>
                <a:schemeClr val="tx1"/>
              </a:solidFill>
            </a:ln>
            <a:effectLst/>
          </c:spPr>
          <c:invertIfNegative val="0"/>
          <c:cat>
            <c:multiLvlStrRef>
              <c:f>'17_ábra_chart'!$I$8:$J$26</c:f>
              <c:multiLvlStrCache>
                <c:ptCount val="1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lvl>
                <c:lvl>
                  <c:pt idx="0">
                    <c:v>2021</c:v>
                  </c:pt>
                  <c:pt idx="12">
                    <c:v>2022</c:v>
                  </c:pt>
                </c:lvl>
              </c:multiLvlStrCache>
            </c:multiLvlStrRef>
          </c:cat>
          <c:val>
            <c:numRef>
              <c:f>'17_ábra_chart'!$K$8:$K$26</c:f>
              <c:numCache>
                <c:formatCode>0.0</c:formatCode>
                <c:ptCount val="19"/>
                <c:pt idx="0">
                  <c:v>9.8165000000000002E-2</c:v>
                </c:pt>
                <c:pt idx="1">
                  <c:v>0.102518</c:v>
                </c:pt>
                <c:pt idx="2">
                  <c:v>0.13178299999999998</c:v>
                </c:pt>
                <c:pt idx="3">
                  <c:v>0.116828</c:v>
                </c:pt>
                <c:pt idx="4">
                  <c:v>0.17103200000000002</c:v>
                </c:pt>
                <c:pt idx="5">
                  <c:v>0.28098700000000004</c:v>
                </c:pt>
                <c:pt idx="6">
                  <c:v>0.63055499999999998</c:v>
                </c:pt>
                <c:pt idx="7">
                  <c:v>0.98338999999999999</c:v>
                </c:pt>
                <c:pt idx="8">
                  <c:v>0.83015800000000006</c:v>
                </c:pt>
                <c:pt idx="9">
                  <c:v>0.79308800000000002</c:v>
                </c:pt>
                <c:pt idx="10">
                  <c:v>0.73197999999999996</c:v>
                </c:pt>
                <c:pt idx="11">
                  <c:v>0.628965</c:v>
                </c:pt>
                <c:pt idx="12">
                  <c:v>0.52023299999999995</c:v>
                </c:pt>
                <c:pt idx="13">
                  <c:v>0.55047299999999999</c:v>
                </c:pt>
                <c:pt idx="14">
                  <c:v>0.75156699999999999</c:v>
                </c:pt>
                <c:pt idx="15">
                  <c:v>0.88528899999999999</c:v>
                </c:pt>
                <c:pt idx="16">
                  <c:v>0.89275099999999996</c:v>
                </c:pt>
                <c:pt idx="17">
                  <c:v>0.994004</c:v>
                </c:pt>
                <c:pt idx="18">
                  <c:v>1.374511</c:v>
                </c:pt>
              </c:numCache>
            </c:numRef>
          </c:val>
          <c:extLst>
            <c:ext xmlns:c16="http://schemas.microsoft.com/office/drawing/2014/chart" uri="{C3380CC4-5D6E-409C-BE32-E72D297353CC}">
              <c16:uniqueId val="{00000001-A538-4EE0-884A-C3C52159F2C9}"/>
            </c:ext>
          </c:extLst>
        </c:ser>
        <c:ser>
          <c:idx val="2"/>
          <c:order val="1"/>
          <c:tx>
            <c:strRef>
              <c:f>'17_ábra_chart'!$L$7</c:f>
              <c:strCache>
                <c:ptCount val="1"/>
                <c:pt idx="0">
                  <c:v>Belföldi</c:v>
                </c:pt>
              </c:strCache>
            </c:strRef>
          </c:tx>
          <c:spPr>
            <a:solidFill>
              <a:schemeClr val="accent3"/>
            </a:solidFill>
            <a:ln>
              <a:solidFill>
                <a:schemeClr val="tx1"/>
              </a:solidFill>
            </a:ln>
            <a:effectLst/>
          </c:spPr>
          <c:invertIfNegative val="0"/>
          <c:cat>
            <c:multiLvlStrRef>
              <c:f>'17_ábra_chart'!$I$8:$J$26</c:f>
              <c:multiLvlStrCache>
                <c:ptCount val="19"/>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lvl>
                <c:lvl>
                  <c:pt idx="0">
                    <c:v>2021</c:v>
                  </c:pt>
                  <c:pt idx="12">
                    <c:v>2022</c:v>
                  </c:pt>
                </c:lvl>
              </c:multiLvlStrCache>
            </c:multiLvlStrRef>
          </c:cat>
          <c:val>
            <c:numRef>
              <c:f>'17_ábra_chart'!$L$8:$L$26</c:f>
              <c:numCache>
                <c:formatCode>0.0</c:formatCode>
                <c:ptCount val="19"/>
                <c:pt idx="0">
                  <c:v>0.18654799999999999</c:v>
                </c:pt>
                <c:pt idx="1">
                  <c:v>0.205461</c:v>
                </c:pt>
                <c:pt idx="2">
                  <c:v>0.23113900000000001</c:v>
                </c:pt>
                <c:pt idx="3">
                  <c:v>0.23346799999999998</c:v>
                </c:pt>
                <c:pt idx="4">
                  <c:v>0.671705</c:v>
                </c:pt>
                <c:pt idx="5">
                  <c:v>1.3626859999999998</c:v>
                </c:pt>
                <c:pt idx="6">
                  <c:v>2.6501260000000002</c:v>
                </c:pt>
                <c:pt idx="7">
                  <c:v>2.8349360000000003</c:v>
                </c:pt>
                <c:pt idx="8">
                  <c:v>1.3600050000000001</c:v>
                </c:pt>
                <c:pt idx="9">
                  <c:v>1.289013</c:v>
                </c:pt>
                <c:pt idx="10">
                  <c:v>0.84248299999999998</c:v>
                </c:pt>
                <c:pt idx="11">
                  <c:v>0.7958630000000001</c:v>
                </c:pt>
                <c:pt idx="12">
                  <c:v>0.680365</c:v>
                </c:pt>
                <c:pt idx="13">
                  <c:v>0.77006700000000006</c:v>
                </c:pt>
                <c:pt idx="14">
                  <c:v>0.94791899999999996</c:v>
                </c:pt>
                <c:pt idx="15">
                  <c:v>1.058454</c:v>
                </c:pt>
                <c:pt idx="16">
                  <c:v>1.1649290000000001</c:v>
                </c:pt>
                <c:pt idx="17">
                  <c:v>1.6018969999999997</c:v>
                </c:pt>
                <c:pt idx="18">
                  <c:v>2.383975</c:v>
                </c:pt>
              </c:numCache>
            </c:numRef>
          </c:val>
          <c:extLst>
            <c:ext xmlns:c16="http://schemas.microsoft.com/office/drawing/2014/chart" uri="{C3380CC4-5D6E-409C-BE32-E72D297353CC}">
              <c16:uniqueId val="{00000002-A538-4EE0-884A-C3C52159F2C9}"/>
            </c:ext>
          </c:extLst>
        </c:ser>
        <c:dLbls>
          <c:showLegendKey val="0"/>
          <c:showVal val="0"/>
          <c:showCatName val="0"/>
          <c:showSerName val="0"/>
          <c:showPercent val="0"/>
          <c:showBubbleSize val="0"/>
        </c:dLbls>
        <c:gapWidth val="150"/>
        <c:overlap val="100"/>
        <c:axId val="561645264"/>
        <c:axId val="561646904"/>
      </c:barChart>
      <c:lineChart>
        <c:grouping val="standard"/>
        <c:varyColors val="0"/>
        <c:ser>
          <c:idx val="3"/>
          <c:order val="2"/>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2891354949244433"/>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0404862220486936"/>
          <c:y val="0.92287747918937291"/>
          <c:w val="0.58987357163566212"/>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60264220494198517"/>
        </c:manualLayout>
      </c:layout>
      <c:barChart>
        <c:barDir val="col"/>
        <c:grouping val="stacked"/>
        <c:varyColors val="0"/>
        <c:ser>
          <c:idx val="1"/>
          <c:order val="0"/>
          <c:tx>
            <c:strRef>
              <c:f>'17_ábra_chart'!$K$6</c:f>
              <c:strCache>
                <c:ptCount val="1"/>
                <c:pt idx="0">
                  <c:v>Non-resident</c:v>
                </c:pt>
              </c:strCache>
            </c:strRef>
          </c:tx>
          <c:spPr>
            <a:solidFill>
              <a:schemeClr val="accent2"/>
            </a:solidFill>
            <a:ln>
              <a:solidFill>
                <a:schemeClr val="tx1"/>
              </a:solidFill>
            </a:ln>
            <a:effectLst/>
          </c:spPr>
          <c:invertIfNegative val="0"/>
          <c:cat>
            <c:multiLvlStrRef>
              <c:f>'17_ábra_chart'!$G$8:$H$26</c:f>
              <c:multiLvlStrCache>
                <c:ptCount val="1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lvl>
                <c:lvl>
                  <c:pt idx="0">
                    <c:v>2021</c:v>
                  </c:pt>
                  <c:pt idx="12">
                    <c:v>2022</c:v>
                  </c:pt>
                </c:lvl>
              </c:multiLvlStrCache>
            </c:multiLvlStrRef>
          </c:cat>
          <c:val>
            <c:numRef>
              <c:f>'17_ábra_chart'!$K$8:$K$26</c:f>
              <c:numCache>
                <c:formatCode>0.0</c:formatCode>
                <c:ptCount val="19"/>
                <c:pt idx="0">
                  <c:v>9.8165000000000002E-2</c:v>
                </c:pt>
                <c:pt idx="1">
                  <c:v>0.102518</c:v>
                </c:pt>
                <c:pt idx="2">
                  <c:v>0.13178299999999998</c:v>
                </c:pt>
                <c:pt idx="3">
                  <c:v>0.116828</c:v>
                </c:pt>
                <c:pt idx="4">
                  <c:v>0.17103200000000002</c:v>
                </c:pt>
                <c:pt idx="5">
                  <c:v>0.28098700000000004</c:v>
                </c:pt>
                <c:pt idx="6">
                  <c:v>0.63055499999999998</c:v>
                </c:pt>
                <c:pt idx="7">
                  <c:v>0.98338999999999999</c:v>
                </c:pt>
                <c:pt idx="8">
                  <c:v>0.83015800000000006</c:v>
                </c:pt>
                <c:pt idx="9">
                  <c:v>0.79308800000000002</c:v>
                </c:pt>
                <c:pt idx="10">
                  <c:v>0.73197999999999996</c:v>
                </c:pt>
                <c:pt idx="11">
                  <c:v>0.628965</c:v>
                </c:pt>
                <c:pt idx="12">
                  <c:v>0.52023299999999995</c:v>
                </c:pt>
                <c:pt idx="13">
                  <c:v>0.55047299999999999</c:v>
                </c:pt>
                <c:pt idx="14">
                  <c:v>0.75156699999999999</c:v>
                </c:pt>
                <c:pt idx="15">
                  <c:v>0.88528899999999999</c:v>
                </c:pt>
                <c:pt idx="16">
                  <c:v>0.89275099999999996</c:v>
                </c:pt>
                <c:pt idx="17">
                  <c:v>0.994004</c:v>
                </c:pt>
                <c:pt idx="18">
                  <c:v>1.374511</c:v>
                </c:pt>
              </c:numCache>
            </c:numRef>
          </c:val>
          <c:extLst>
            <c:ext xmlns:c16="http://schemas.microsoft.com/office/drawing/2014/chart" uri="{C3380CC4-5D6E-409C-BE32-E72D297353CC}">
              <c16:uniqueId val="{00000000-41FE-4DF2-AC8B-087DB883A11D}"/>
            </c:ext>
          </c:extLst>
        </c:ser>
        <c:ser>
          <c:idx val="2"/>
          <c:order val="1"/>
          <c:tx>
            <c:strRef>
              <c:f>'17_ábra_chart'!$L$6</c:f>
              <c:strCache>
                <c:ptCount val="1"/>
                <c:pt idx="0">
                  <c:v>Domestic</c:v>
                </c:pt>
              </c:strCache>
            </c:strRef>
          </c:tx>
          <c:spPr>
            <a:solidFill>
              <a:schemeClr val="accent3"/>
            </a:solidFill>
            <a:ln>
              <a:solidFill>
                <a:schemeClr val="tx1"/>
              </a:solidFill>
            </a:ln>
            <a:effectLst/>
          </c:spPr>
          <c:invertIfNegative val="0"/>
          <c:cat>
            <c:multiLvlStrRef>
              <c:f>'17_ábra_chart'!$G$8:$H$26</c:f>
              <c:multiLvlStrCache>
                <c:ptCount val="1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lvl>
                <c:lvl>
                  <c:pt idx="0">
                    <c:v>2021</c:v>
                  </c:pt>
                  <c:pt idx="12">
                    <c:v>2022</c:v>
                  </c:pt>
                </c:lvl>
              </c:multiLvlStrCache>
            </c:multiLvlStrRef>
          </c:cat>
          <c:val>
            <c:numRef>
              <c:f>'17_ábra_chart'!$L$8:$L$26</c:f>
              <c:numCache>
                <c:formatCode>0.0</c:formatCode>
                <c:ptCount val="19"/>
                <c:pt idx="0">
                  <c:v>0.18654799999999999</c:v>
                </c:pt>
                <c:pt idx="1">
                  <c:v>0.205461</c:v>
                </c:pt>
                <c:pt idx="2">
                  <c:v>0.23113900000000001</c:v>
                </c:pt>
                <c:pt idx="3">
                  <c:v>0.23346799999999998</c:v>
                </c:pt>
                <c:pt idx="4">
                  <c:v>0.671705</c:v>
                </c:pt>
                <c:pt idx="5">
                  <c:v>1.3626859999999998</c:v>
                </c:pt>
                <c:pt idx="6">
                  <c:v>2.6501260000000002</c:v>
                </c:pt>
                <c:pt idx="7">
                  <c:v>2.8349360000000003</c:v>
                </c:pt>
                <c:pt idx="8">
                  <c:v>1.3600050000000001</c:v>
                </c:pt>
                <c:pt idx="9">
                  <c:v>1.289013</c:v>
                </c:pt>
                <c:pt idx="10">
                  <c:v>0.84248299999999998</c:v>
                </c:pt>
                <c:pt idx="11">
                  <c:v>0.7958630000000001</c:v>
                </c:pt>
                <c:pt idx="12">
                  <c:v>0.680365</c:v>
                </c:pt>
                <c:pt idx="13">
                  <c:v>0.77006700000000006</c:v>
                </c:pt>
                <c:pt idx="14">
                  <c:v>0.94791899999999996</c:v>
                </c:pt>
                <c:pt idx="15">
                  <c:v>1.058454</c:v>
                </c:pt>
                <c:pt idx="16">
                  <c:v>1.1649290000000001</c:v>
                </c:pt>
                <c:pt idx="17">
                  <c:v>1.6018969999999997</c:v>
                </c:pt>
                <c:pt idx="18">
                  <c:v>2.383975</c:v>
                </c:pt>
              </c:numCache>
            </c:numRef>
          </c:val>
          <c:extLst>
            <c:ext xmlns:c16="http://schemas.microsoft.com/office/drawing/2014/chart" uri="{C3380CC4-5D6E-409C-BE32-E72D297353CC}">
              <c16:uniqueId val="{00000001-41FE-4DF2-AC8B-087DB883A11D}"/>
            </c:ext>
          </c:extLst>
        </c:ser>
        <c:dLbls>
          <c:showLegendKey val="0"/>
          <c:showVal val="0"/>
          <c:showCatName val="0"/>
          <c:showSerName val="0"/>
          <c:showPercent val="0"/>
          <c:showBubbleSize val="0"/>
        </c:dLbls>
        <c:gapWidth val="150"/>
        <c:overlap val="100"/>
        <c:axId val="561645264"/>
        <c:axId val="561646904"/>
      </c:barChart>
      <c:lineChart>
        <c:grouping val="standard"/>
        <c:varyColors val="0"/>
        <c:ser>
          <c:idx val="3"/>
          <c:order val="2"/>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41FE-4DF2-AC8B-087DB883A11D}"/>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153337201064268"/>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0404862220486936"/>
          <c:y val="0.92287747918937291"/>
          <c:w val="0.58987357163566212"/>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995078201466153"/>
        </c:manualLayout>
      </c:layout>
      <c:barChart>
        <c:barDir val="col"/>
        <c:grouping val="clustered"/>
        <c:varyColors val="0"/>
        <c:ser>
          <c:idx val="1"/>
          <c:order val="0"/>
          <c:tx>
            <c:strRef>
              <c:f>'18_ábra_chart'!$H$14</c:f>
              <c:strCache>
                <c:ptCount val="1"/>
                <c:pt idx="0">
                  <c:v>Kiadható szállodai szobák száma</c:v>
                </c:pt>
              </c:strCache>
            </c:strRef>
          </c:tx>
          <c:spPr>
            <a:solidFill>
              <a:srgbClr val="232157"/>
            </a:solidFill>
            <a:ln>
              <a:solidFill>
                <a:schemeClr val="tx1"/>
              </a:solidFill>
            </a:ln>
            <a:effectLst/>
          </c:spPr>
          <c:invertIfNegative val="0"/>
          <c:cat>
            <c:multiLvlStrRef>
              <c:f>'18_ábra_chart'!$F$15:$G$33</c:f>
              <c:multiLvlStrCache>
                <c:ptCount val="19"/>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lvl>
                <c:lvl>
                  <c:pt idx="0">
                    <c:v>2021</c:v>
                  </c:pt>
                  <c:pt idx="12">
                    <c:v>2022</c:v>
                  </c:pt>
                </c:lvl>
              </c:multiLvlStrCache>
            </c:multiLvlStrRef>
          </c:cat>
          <c:val>
            <c:numRef>
              <c:f>'18_ábra_chart'!$H$15:$H$33</c:f>
              <c:numCache>
                <c:formatCode>0</c:formatCode>
                <c:ptCount val="19"/>
                <c:pt idx="0">
                  <c:v>29.038</c:v>
                </c:pt>
                <c:pt idx="1">
                  <c:v>29.236999999999998</c:v>
                </c:pt>
                <c:pt idx="2">
                  <c:v>30.367999999999999</c:v>
                </c:pt>
                <c:pt idx="3">
                  <c:v>30.986000000000001</c:v>
                </c:pt>
                <c:pt idx="4">
                  <c:v>43.911999999999999</c:v>
                </c:pt>
                <c:pt idx="5">
                  <c:v>47.805999999999997</c:v>
                </c:pt>
                <c:pt idx="6">
                  <c:v>51.972999999999999</c:v>
                </c:pt>
                <c:pt idx="7">
                  <c:v>52.220999999999997</c:v>
                </c:pt>
                <c:pt idx="8">
                  <c:v>52.173999999999999</c:v>
                </c:pt>
                <c:pt idx="9">
                  <c:v>50.631999999999998</c:v>
                </c:pt>
                <c:pt idx="10">
                  <c:v>49.408000000000001</c:v>
                </c:pt>
                <c:pt idx="11">
                  <c:v>48.375</c:v>
                </c:pt>
                <c:pt idx="12">
                  <c:v>46.725000000000001</c:v>
                </c:pt>
                <c:pt idx="13">
                  <c:v>45.15</c:v>
                </c:pt>
                <c:pt idx="14">
                  <c:v>44.412999999999997</c:v>
                </c:pt>
                <c:pt idx="15">
                  <c:v>47.043999999999997</c:v>
                </c:pt>
                <c:pt idx="16">
                  <c:v>47.715000000000003</c:v>
                </c:pt>
                <c:pt idx="17">
                  <c:v>47.802</c:v>
                </c:pt>
                <c:pt idx="18">
                  <c:v>48.819000000000003</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'18_ábra_chart'!$I$14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'18_ábra_chart'!$F$15:$G$33</c:f>
              <c:multiLvlStrCache>
                <c:ptCount val="19"/>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lvl>
                <c:lvl>
                  <c:pt idx="0">
                    <c:v>2021</c:v>
                  </c:pt>
                  <c:pt idx="12">
                    <c:v>2022</c:v>
                  </c:pt>
                </c:lvl>
              </c:multiLvlStrCache>
            </c:multiLvlStrRef>
          </c:cat>
          <c:val>
            <c:numRef>
              <c:f>'18_ábra_chart'!$I$15:$I$33</c:f>
              <c:numCache>
                <c:formatCode>0</c:formatCode>
                <c:ptCount val="19"/>
                <c:pt idx="0">
                  <c:v>2.4219497470000002</c:v>
                </c:pt>
                <c:pt idx="1">
                  <c:v>2.7638879849999998</c:v>
                </c:pt>
                <c:pt idx="2">
                  <c:v>3.9967205600000004</c:v>
                </c:pt>
                <c:pt idx="3">
                  <c:v>2.8686230400000001</c:v>
                </c:pt>
                <c:pt idx="4">
                  <c:v>9.9246229349999986</c:v>
                </c:pt>
                <c:pt idx="5">
                  <c:v>22.185918853</c:v>
                </c:pt>
                <c:pt idx="6">
                  <c:v>40.296037432999995</c:v>
                </c:pt>
                <c:pt idx="7">
                  <c:v>45.393832736999997</c:v>
                </c:pt>
                <c:pt idx="8">
                  <c:v>29.980620138999999</c:v>
                </c:pt>
                <c:pt idx="9">
                  <c:v>31.190241308000001</c:v>
                </c:pt>
                <c:pt idx="10">
                  <c:v>24.184188527</c:v>
                </c:pt>
                <c:pt idx="11">
                  <c:v>25.047849626999998</c:v>
                </c:pt>
                <c:pt idx="12">
                  <c:v>18.945180676</c:v>
                </c:pt>
                <c:pt idx="13">
                  <c:v>19.233501488000002</c:v>
                </c:pt>
                <c:pt idx="14">
                  <c:v>25.0447928</c:v>
                </c:pt>
                <c:pt idx="15">
                  <c:v>28.853570912999999</c:v>
                </c:pt>
                <c:pt idx="16">
                  <c:v>31.306938701</c:v>
                </c:pt>
                <c:pt idx="17">
                  <c:v>37.661232593000001</c:v>
                </c:pt>
                <c:pt idx="18">
                  <c:v>50.634428348</c:v>
                </c:pt>
              </c:numCache>
            </c:numRef>
          </c:val>
          <c:smooth val="0"/>
          <c:extLst>
            <c:ext xmlns:c16="http://schemas.microsoft.com/office/drawing/2014/chart" uri="{C3380CC4-5D6E-409C-BE32-E72D297353CC}">
              <c16:uniqueId val="{00000001-28E9-4D0C-BE07-8FFE30FCCD8D}"/>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012277777777778"/>
          <c:y val="0.86721091424804742"/>
          <c:w val="0.73622652777777775"/>
          <c:h val="0.121029902323072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5632999999999997"/>
        </c:manualLayout>
      </c:layout>
      <c:barChart>
        <c:barDir val="col"/>
        <c:grouping val="clustered"/>
        <c:varyColors val="0"/>
        <c:ser>
          <c:idx val="1"/>
          <c:order val="0"/>
          <c:tx>
            <c:strRef>
              <c:f>'18_ábra_chart'!$H$13</c:f>
              <c:strCache>
                <c:ptCount val="1"/>
                <c:pt idx="0">
                  <c:v>Number of available hotel rooms</c:v>
                </c:pt>
              </c:strCache>
            </c:strRef>
          </c:tx>
          <c:spPr>
            <a:solidFill>
              <a:srgbClr val="232157"/>
            </a:solidFill>
            <a:ln>
              <a:solidFill>
                <a:schemeClr val="tx1"/>
              </a:solidFill>
            </a:ln>
            <a:effectLst/>
          </c:spPr>
          <c:invertIfNegative val="0"/>
          <c:cat>
            <c:multiLvlStrRef>
              <c:f>'18_ábra_chart'!$D$15:$E$33</c:f>
              <c:multiLvlStrCache>
                <c:ptCount val="19"/>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lvl>
                <c:lvl>
                  <c:pt idx="0">
                    <c:v>2021</c:v>
                  </c:pt>
                  <c:pt idx="12">
                    <c:v>2022</c:v>
                  </c:pt>
                </c:lvl>
              </c:multiLvlStrCache>
            </c:multiLvlStrRef>
          </c:cat>
          <c:val>
            <c:numRef>
              <c:f>'18_ábra_chart'!$H$15:$H$33</c:f>
              <c:numCache>
                <c:formatCode>0</c:formatCode>
                <c:ptCount val="19"/>
                <c:pt idx="0">
                  <c:v>29.038</c:v>
                </c:pt>
                <c:pt idx="1">
                  <c:v>29.236999999999998</c:v>
                </c:pt>
                <c:pt idx="2">
                  <c:v>30.367999999999999</c:v>
                </c:pt>
                <c:pt idx="3">
                  <c:v>30.986000000000001</c:v>
                </c:pt>
                <c:pt idx="4">
                  <c:v>43.911999999999999</c:v>
                </c:pt>
                <c:pt idx="5">
                  <c:v>47.805999999999997</c:v>
                </c:pt>
                <c:pt idx="6">
                  <c:v>51.972999999999999</c:v>
                </c:pt>
                <c:pt idx="7">
                  <c:v>52.220999999999997</c:v>
                </c:pt>
                <c:pt idx="8">
                  <c:v>52.173999999999999</c:v>
                </c:pt>
                <c:pt idx="9">
                  <c:v>50.631999999999998</c:v>
                </c:pt>
                <c:pt idx="10">
                  <c:v>49.408000000000001</c:v>
                </c:pt>
                <c:pt idx="11">
                  <c:v>48.375</c:v>
                </c:pt>
                <c:pt idx="12">
                  <c:v>46.725000000000001</c:v>
                </c:pt>
                <c:pt idx="13">
                  <c:v>45.15</c:v>
                </c:pt>
                <c:pt idx="14">
                  <c:v>44.412999999999997</c:v>
                </c:pt>
                <c:pt idx="15">
                  <c:v>47.043999999999997</c:v>
                </c:pt>
                <c:pt idx="16">
                  <c:v>47.715000000000003</c:v>
                </c:pt>
                <c:pt idx="17">
                  <c:v>47.802</c:v>
                </c:pt>
                <c:pt idx="18">
                  <c:v>48.819000000000003</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'18_ábra_chart'!$I$13</c:f>
              <c:strCache>
                <c:ptCount val="1"/>
                <c:pt idx="0">
                  <c:v>Gross hotel turnover development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'18_ábra_chart'!$D$15:$E$33</c:f>
              <c:multiLvlStrCache>
                <c:ptCount val="19"/>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lvl>
                <c:lvl>
                  <c:pt idx="0">
                    <c:v>2021</c:v>
                  </c:pt>
                  <c:pt idx="12">
                    <c:v>2022</c:v>
                  </c:pt>
                </c:lvl>
              </c:multiLvlStrCache>
            </c:multiLvlStrRef>
          </c:cat>
          <c:val>
            <c:numRef>
              <c:f>'18_ábra_chart'!$I$15:$I$33</c:f>
              <c:numCache>
                <c:formatCode>0</c:formatCode>
                <c:ptCount val="19"/>
                <c:pt idx="0">
                  <c:v>2.4219497470000002</c:v>
                </c:pt>
                <c:pt idx="1">
                  <c:v>2.7638879849999998</c:v>
                </c:pt>
                <c:pt idx="2">
                  <c:v>3.9967205600000004</c:v>
                </c:pt>
                <c:pt idx="3">
                  <c:v>2.8686230400000001</c:v>
                </c:pt>
                <c:pt idx="4">
                  <c:v>9.9246229349999986</c:v>
                </c:pt>
                <c:pt idx="5">
                  <c:v>22.185918853</c:v>
                </c:pt>
                <c:pt idx="6">
                  <c:v>40.296037432999995</c:v>
                </c:pt>
                <c:pt idx="7">
                  <c:v>45.393832736999997</c:v>
                </c:pt>
                <c:pt idx="8">
                  <c:v>29.980620138999999</c:v>
                </c:pt>
                <c:pt idx="9">
                  <c:v>31.190241308000001</c:v>
                </c:pt>
                <c:pt idx="10">
                  <c:v>24.184188527</c:v>
                </c:pt>
                <c:pt idx="11">
                  <c:v>25.047849626999998</c:v>
                </c:pt>
                <c:pt idx="12">
                  <c:v>18.945180676</c:v>
                </c:pt>
                <c:pt idx="13">
                  <c:v>19.233501488000002</c:v>
                </c:pt>
                <c:pt idx="14">
                  <c:v>25.0447928</c:v>
                </c:pt>
                <c:pt idx="15">
                  <c:v>28.853570912999999</c:v>
                </c:pt>
                <c:pt idx="16">
                  <c:v>31.306938701</c:v>
                </c:pt>
                <c:pt idx="17">
                  <c:v>37.661232593000001</c:v>
                </c:pt>
                <c:pt idx="18">
                  <c:v>50.634428348</c:v>
                </c:pt>
              </c:numCache>
            </c:numRef>
          </c:val>
          <c:smooth val="0"/>
          <c:extLst>
            <c:ext xmlns:c16="http://schemas.microsoft.com/office/drawing/2014/chart" uri="{C3380CC4-5D6E-409C-BE32-E72D297353CC}">
              <c16:uniqueId val="{00000001-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894222222222222"/>
          <c:y val="0.8961203703703704"/>
          <c:w val="0.72387930555555557"/>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'19_ábra_chart'!$I$17:$I$18</c:f>
              <c:strCache>
                <c:ptCount val="2"/>
                <c:pt idx="0">
                  <c:v>Bruttó átlagár</c:v>
                </c:pt>
                <c:pt idx="1">
                  <c:v>2019. jan-jún.</c:v>
                </c:pt>
              </c:strCache>
            </c:strRef>
          </c:tx>
          <c:spPr>
            <a:solidFill>
              <a:srgbClr val="FF0000"/>
            </a:solidFill>
            <a:ln w="9525">
              <a:solidFill>
                <a:schemeClr val="tx1"/>
              </a:solidFill>
            </a:ln>
          </c:spPr>
          <c:invertIfNegative val="0"/>
          <c:dLbls>
            <c:dLbl>
              <c:idx val="0"/>
              <c:tx>
                <c:rich>
                  <a:bodyPr/>
                  <a:lstStyle/>
                  <a:p>
                    <a:fld id="{2D21A342-0D65-4BA6-80C2-585DFA7E466F}"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8C49D6B5-1CC5-4665-BDDF-9E828EB5E3CE}"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E2A54EA5-4E30-4138-BF29-835A7A6A69B7}"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4D32BEC8-DAE4-41F6-A374-61EA0ED6BF0D}"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B5475056-95EC-4975-9189-7A8C81CA8142}"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'19_ábra_chart'!$E$19:$E$23</c:f>
              <c:strCache>
                <c:ptCount val="5"/>
                <c:pt idx="0">
                  <c:v>Prága</c:v>
                </c:pt>
                <c:pt idx="1">
                  <c:v>Budapest</c:v>
                </c:pt>
                <c:pt idx="2">
                  <c:v>Varsó</c:v>
                </c:pt>
                <c:pt idx="3">
                  <c:v>Bukarest</c:v>
                </c:pt>
                <c:pt idx="4">
                  <c:v>Pozsony</c:v>
                </c:pt>
              </c:strCache>
            </c:strRef>
          </c:cat>
          <c:val>
            <c:numRef>
              <c:f>'19_ábra_chart'!$I$19:$I$23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'19_ábra_chart'!$F$24:$F$28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3-2AE9-4822-B226-3EE2B25C9C05}"/>
            </c:ext>
          </c:extLst>
        </c:ser>
        <c:ser>
          <c:idx val="5"/>
          <c:order val="1"/>
          <c:tx>
            <c:strRef>
              <c:f>'19_ábra_chart'!$J$17:$J$18</c:f>
              <c:strCache>
                <c:ptCount val="2"/>
                <c:pt idx="0">
                  <c:v>Bruttó átlagár</c:v>
                </c:pt>
                <c:pt idx="1">
                  <c:v>2021. jan-jún.</c:v>
                </c:pt>
              </c:strCache>
            </c:strRef>
          </c:tx>
          <c:spPr>
            <a:solidFill>
              <a:srgbClr val="0C2148"/>
            </a:solidFill>
            <a:ln>
              <a:solidFill>
                <a:schemeClr val="tx1"/>
              </a:solidFill>
            </a:ln>
          </c:spPr>
          <c:invertIfNegative val="0"/>
          <c:dLbls>
            <c:dLbl>
              <c:idx val="0"/>
              <c:tx>
                <c:rich>
                  <a:bodyPr/>
                  <a:lstStyle/>
                  <a:p>
                    <a:fld id="{D981038F-AB5B-446E-B9A9-92918A15695F}"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layout>
                <c:manualLayout>
                  <c:x val="0"/>
                  <c:y val="0.42786962094854425"/>
                </c:manualLayout>
              </c:layout>
              <c:tx>
                <c:rich>
                  <a:bodyPr/>
                  <a:lstStyle/>
                  <a:p>
                    <a:fld id="{B7B60FB0-8A22-4CE1-9958-C6631F203ED6}"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B76-4102-8F9F-A37FAC7B2BD6}"/>
                </c:ext>
              </c:extLst>
            </c:dLbl>
            <c:dLbl>
              <c:idx val="2"/>
              <c:layout>
                <c:manualLayout>
                  <c:x val="0"/>
                  <c:y val="0.16671122505035707"/>
                </c:manualLayout>
              </c:layout>
              <c:tx>
                <c:rich>
                  <a:bodyPr/>
                  <a:lstStyle/>
                  <a:p>
                    <a:fld id="{98FC484B-DD42-4B7F-A188-6F8033861D93}"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B76-4102-8F9F-A37FAC7B2BD6}"/>
                </c:ext>
              </c:extLst>
            </c:dLbl>
            <c:dLbl>
              <c:idx val="3"/>
              <c:layout>
                <c:manualLayout>
                  <c:x val="0"/>
                  <c:y val="0.16935158395898187"/>
                </c:manualLayout>
              </c:layout>
              <c:tx>
                <c:rich>
                  <a:bodyPr/>
                  <a:lstStyle/>
                  <a:p>
                    <a:fld id="{CE8EF434-E21D-4023-9A12-6ADBF5033BA6}"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B76-4102-8F9F-A37FAC7B2BD6}"/>
                </c:ext>
              </c:extLst>
            </c:dLbl>
            <c:dLbl>
              <c:idx val="4"/>
              <c:tx>
                <c:rich>
                  <a:bodyPr/>
                  <a:lstStyle/>
                  <a:p>
                    <a:fld id="{D077F93F-D073-4D3A-A9FD-BAD29A1201A7}"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'19_ábra_chart'!$E$19:$E$23</c:f>
              <c:strCache>
                <c:ptCount val="5"/>
                <c:pt idx="0">
                  <c:v>Prága</c:v>
                </c:pt>
                <c:pt idx="1">
                  <c:v>Budapest</c:v>
                </c:pt>
                <c:pt idx="2">
                  <c:v>Varsó</c:v>
                </c:pt>
                <c:pt idx="3">
                  <c:v>Bukarest</c:v>
                </c:pt>
                <c:pt idx="4">
                  <c:v>Pozsony</c:v>
                </c:pt>
              </c:strCache>
              <c:extLst/>
            </c:strRef>
          </c:cat>
          <c:val>
            <c:numRef>
              <c:f>'19_ábra_chart'!$J$19:$J$23</c:f>
              <c:numCache>
                <c:formatCode>#,##0.00</c:formatCode>
                <c:ptCount val="5"/>
                <c:pt idx="0">
                  <c:v>55.234935843378629</c:v>
                </c:pt>
                <c:pt idx="1">
                  <c:v>95.493481743956195</c:v>
                </c:pt>
                <c:pt idx="2">
                  <c:v>50.638535416838984</c:v>
                </c:pt>
                <c:pt idx="3">
                  <c:v>59.122263241254018</c:v>
                </c:pt>
                <c:pt idx="4">
                  <c:v>59.896542859378322</c:v>
                </c:pt>
              </c:numCache>
              <c:extLst/>
            </c:numRef>
          </c:val>
          <c:extLst>
            <c:ext xmlns:c15="http://schemas.microsoft.com/office/drawing/2012/chart" uri="{02D57815-91ED-43cb-92C2-25804820EDAC}">
              <c15:datalabelsRange>
                <c15:f>'19_ábra_chart'!$G$24:$G$28</c15:f>
                <c15:dlblRangeCache>
                  <c:ptCount val="5"/>
                  <c:pt idx="0">
                    <c:v>2021</c:v>
                  </c:pt>
                  <c:pt idx="1">
                    <c:v>2021</c:v>
                  </c:pt>
                  <c:pt idx="2">
                    <c:v>2021</c:v>
                  </c:pt>
                  <c:pt idx="3">
                    <c:v>2021</c:v>
                  </c:pt>
                  <c:pt idx="4">
                    <c:v>2021</c:v>
                  </c:pt>
                </c15:dlblRangeCache>
              </c15:datalabelsRange>
            </c:ext>
            <c:ext xmlns:c16="http://schemas.microsoft.com/office/drawing/2014/chart" uri="{C3380CC4-5D6E-409C-BE32-E72D297353CC}">
              <c16:uniqueId val="{00000001-B5B8-498D-B03D-75B4FC9F5575}"/>
            </c:ext>
          </c:extLst>
        </c:ser>
        <c:ser>
          <c:idx val="7"/>
          <c:order val="2"/>
          <c:tx>
            <c:strRef>
              <c:f>'19_ábra_chart'!$K$17:$K$18</c:f>
              <c:strCache>
                <c:ptCount val="2"/>
                <c:pt idx="0">
                  <c:v>Bruttó átlagár</c:v>
                </c:pt>
                <c:pt idx="1">
                  <c:v>2022. jan-jún.</c:v>
                </c:pt>
              </c:strCache>
            </c:strRef>
          </c:tx>
          <c:spPr>
            <a:solidFill>
              <a:srgbClr val="B0CFE3"/>
            </a:solidFill>
            <a:ln w="9525">
              <a:solidFill>
                <a:schemeClr val="tx1"/>
              </a:solidFill>
            </a:ln>
          </c:spPr>
          <c:invertIfNegative val="0"/>
          <c:dLbls>
            <c:dLbl>
              <c:idx val="0"/>
              <c:tx>
                <c:rich>
                  <a:bodyPr/>
                  <a:lstStyle/>
                  <a:p>
                    <a:fld id="{7C721B81-8821-446E-91F4-73FD1EE80D42}"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1BA90021-C610-409A-832D-51AF3A164DDF}"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BE304960-E474-4F6F-B253-9B83BCB141C3}"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365205EF-67C7-475E-BB84-3009ED175C79}"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484F4388-E79D-4626-A3CA-919F9DD2E57E}"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'19_ábra_chart'!$E$19:$E$23</c:f>
              <c:strCache>
                <c:ptCount val="5"/>
                <c:pt idx="0">
                  <c:v>Prága</c:v>
                </c:pt>
                <c:pt idx="1">
                  <c:v>Budapest</c:v>
                </c:pt>
                <c:pt idx="2">
                  <c:v>Varsó</c:v>
                </c:pt>
                <c:pt idx="3">
                  <c:v>Bukarest</c:v>
                </c:pt>
                <c:pt idx="4">
                  <c:v>Pozsony</c:v>
                </c:pt>
              </c:strCache>
              <c:extLst/>
            </c:strRef>
          </c:cat>
          <c:val>
            <c:numRef>
              <c:f>'19_ábra_chart'!$K$19:$K$23</c:f>
              <c:numCache>
                <c:formatCode>#,##0.00</c:formatCode>
                <c:ptCount val="5"/>
                <c:pt idx="0">
                  <c:v>92.437081873644019</c:v>
                </c:pt>
                <c:pt idx="1">
                  <c:v>98.014767711841358</c:v>
                </c:pt>
                <c:pt idx="2">
                  <c:v>70.643271838348483</c:v>
                </c:pt>
                <c:pt idx="3">
                  <c:v>76.071280856994491</c:v>
                </c:pt>
                <c:pt idx="4">
                  <c:v>79.487214538075804</c:v>
                </c:pt>
              </c:numCache>
              <c:extLst/>
            </c:numRef>
          </c:val>
          <c:extLst>
            <c:ext xmlns:c15="http://schemas.microsoft.com/office/drawing/2012/chart" uri="{02D57815-91ED-43cb-92C2-25804820EDAC}">
              <c15:datalabelsRange>
                <c15:f>'19_ábra_chart'!$H$24:$H$28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'19_ábra_chart'!$E$19:$E$23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'19_ábra_chart'!$F$17:$F$18</c:f>
              <c:strCache>
                <c:ptCount val="2"/>
                <c:pt idx="0">
                  <c:v>Szobafoglaltság </c:v>
                </c:pt>
                <c:pt idx="1">
                  <c:v>2019. jan-jún. (jobb tengely)</c:v>
                </c:pt>
              </c:strCache>
            </c:strRef>
          </c:tx>
          <c:spPr>
            <a:ln w="28575">
              <a:noFill/>
            </a:ln>
          </c:spPr>
          <c:marker>
            <c:symbol val="diamond"/>
            <c:size val="12"/>
            <c:spPr>
              <a:solidFill>
                <a:schemeClr val="accent6"/>
              </a:solidFill>
              <a:ln>
                <a:solidFill>
                  <a:schemeClr val="tx1"/>
                </a:solidFill>
              </a:ln>
            </c:spPr>
          </c:marker>
          <c:cat>
            <c:strRef>
              <c:f>'19_ábra_chart'!$E$19:$E$23</c:f>
              <c:strCache>
                <c:ptCount val="5"/>
                <c:pt idx="0">
                  <c:v>Prága</c:v>
                </c:pt>
                <c:pt idx="1">
                  <c:v>Budapest</c:v>
                </c:pt>
                <c:pt idx="2">
                  <c:v>Varsó</c:v>
                </c:pt>
                <c:pt idx="3">
                  <c:v>Bukarest</c:v>
                </c:pt>
                <c:pt idx="4">
                  <c:v>Pozsony</c:v>
                </c:pt>
              </c:strCache>
            </c:strRef>
          </c:cat>
          <c:val>
            <c:numRef>
              <c:f>'19_ábra_chart'!$F$19:$F$23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2-2AE9-4822-B226-3EE2B25C9C05}"/>
            </c:ext>
          </c:extLst>
        </c:ser>
        <c:ser>
          <c:idx val="1"/>
          <c:order val="4"/>
          <c:tx>
            <c:strRef>
              <c:f>'19_ábra_chart'!$G$17:$G$18</c:f>
              <c:strCache>
                <c:ptCount val="2"/>
                <c:pt idx="0">
                  <c:v>Szobafoglaltság </c:v>
                </c:pt>
                <c:pt idx="1">
                  <c:v>2021. jan-jún. (jobb tengely)</c:v>
                </c:pt>
              </c:strCache>
            </c:strRef>
          </c:tx>
          <c:spPr>
            <a:ln w="28575">
              <a:noFill/>
            </a:ln>
          </c:spPr>
          <c:marker>
            <c:symbol val="triangle"/>
            <c:size val="12"/>
            <c:spPr>
              <a:solidFill>
                <a:srgbClr val="DA0000"/>
              </a:solidFill>
              <a:ln>
                <a:solidFill>
                  <a:srgbClr val="DA0000"/>
                </a:solidFill>
              </a:ln>
            </c:spPr>
          </c:marker>
          <c:cat>
            <c:strRef>
              <c:f>'19_ábra_chart'!$E$19:$E$23</c:f>
              <c:strCache>
                <c:ptCount val="5"/>
                <c:pt idx="0">
                  <c:v>Prága</c:v>
                </c:pt>
                <c:pt idx="1">
                  <c:v>Budapest</c:v>
                </c:pt>
                <c:pt idx="2">
                  <c:v>Varsó</c:v>
                </c:pt>
                <c:pt idx="3">
                  <c:v>Bukarest</c:v>
                </c:pt>
                <c:pt idx="4">
                  <c:v>Pozsony</c:v>
                </c:pt>
              </c:strCache>
            </c:strRef>
          </c:cat>
          <c:val>
            <c:numRef>
              <c:f>'19_ábra_chart'!$G$19:$G$23</c:f>
              <c:numCache>
                <c:formatCode>#,##0.00</c:formatCode>
                <c:ptCount val="5"/>
                <c:pt idx="0">
                  <c:v>10.0481908256154</c:v>
                </c:pt>
                <c:pt idx="1">
                  <c:v>14.520702161646444</c:v>
                </c:pt>
                <c:pt idx="2">
                  <c:v>19.297873496411217</c:v>
                </c:pt>
                <c:pt idx="3">
                  <c:v>25.455355744436545</c:v>
                </c:pt>
                <c:pt idx="4">
                  <c:v>10.446577863301355</c:v>
                </c:pt>
              </c:numCache>
              <c:extLst/>
            </c:numRef>
          </c:val>
          <c:smooth val="0"/>
          <c:extLst>
            <c:ext xmlns:c16="http://schemas.microsoft.com/office/drawing/2014/chart" uri="{C3380CC4-5D6E-409C-BE32-E72D297353CC}">
              <c16:uniqueId val="{00000004-B5B8-498D-B03D-75B4FC9F5575}"/>
            </c:ext>
          </c:extLst>
        </c:ser>
        <c:ser>
          <c:idx val="3"/>
          <c:order val="5"/>
          <c:tx>
            <c:strRef>
              <c:f>'19_ábra_chart'!$H$17:$H$18</c:f>
              <c:strCache>
                <c:ptCount val="2"/>
                <c:pt idx="0">
                  <c:v>Szobafoglaltság </c:v>
                </c:pt>
                <c:pt idx="1">
                  <c:v>2022. jan-jún. (jobb tengely)</c:v>
                </c:pt>
              </c:strCache>
            </c:strRef>
          </c:tx>
          <c:spPr>
            <a:ln>
              <a:noFill/>
            </a:ln>
          </c:spPr>
          <c:marker>
            <c:symbol val="x"/>
            <c:size val="12"/>
            <c:spPr>
              <a:noFill/>
              <a:ln w="34925">
                <a:solidFill>
                  <a:srgbClr val="F6A800"/>
                </a:solidFill>
              </a:ln>
            </c:spPr>
          </c:marker>
          <c:cat>
            <c:strRef>
              <c:f>'19_ábra_chart'!$E$19:$E$23</c:f>
              <c:strCache>
                <c:ptCount val="5"/>
                <c:pt idx="0">
                  <c:v>Prága</c:v>
                </c:pt>
                <c:pt idx="1">
                  <c:v>Budapest</c:v>
                </c:pt>
                <c:pt idx="2">
                  <c:v>Varsó</c:v>
                </c:pt>
                <c:pt idx="3">
                  <c:v>Bukarest</c:v>
                </c:pt>
                <c:pt idx="4">
                  <c:v>Pozsony</c:v>
                </c:pt>
              </c:strCache>
            </c:strRef>
          </c:cat>
          <c:val>
            <c:numRef>
              <c:f>'19_ábra_chart'!$H$19:$H$23</c:f>
              <c:numCache>
                <c:formatCode>#,##0.00</c:formatCode>
                <c:ptCount val="5"/>
                <c:pt idx="0">
                  <c:v>46.987517736607877</c:v>
                </c:pt>
                <c:pt idx="1">
                  <c:v>53.154276860966846</c:v>
                </c:pt>
                <c:pt idx="2">
                  <c:v>67.768132303825709</c:v>
                </c:pt>
                <c:pt idx="3">
                  <c:v>57.751992336692823</c:v>
                </c:pt>
                <c:pt idx="4">
                  <c:v>45.456085217533264</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'19_ábra_chart'!$I$15:$I$16</c:f>
              <c:strCache>
                <c:ptCount val="2"/>
                <c:pt idx="0">
                  <c:v>Gross average daily rate</c:v>
                </c:pt>
                <c:pt idx="1">
                  <c:v>Jan-Jun 2019</c:v>
                </c:pt>
              </c:strCache>
            </c:strRef>
          </c:tx>
          <c:spPr>
            <a:solidFill>
              <a:srgbClr val="FF0000"/>
            </a:solidFill>
            <a:ln w="9525">
              <a:solidFill>
                <a:schemeClr val="tx1"/>
              </a:solidFill>
            </a:ln>
          </c:spPr>
          <c:invertIfNegative val="0"/>
          <c:dLbls>
            <c:dLbl>
              <c:idx val="0"/>
              <c:tx>
                <c:rich>
                  <a:bodyPr/>
                  <a:lstStyle/>
                  <a:p>
                    <a:fld id="{F86C5621-0706-4E98-922A-15D4CCCE89E7}"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8E7-419A-A260-6C32C0C2D70F}"/>
                </c:ext>
              </c:extLst>
            </c:dLbl>
            <c:dLbl>
              <c:idx val="1"/>
              <c:tx>
                <c:rich>
                  <a:bodyPr/>
                  <a:lstStyle/>
                  <a:p>
                    <a:fld id="{543839AC-2E83-4B31-938D-0F48E8AFAD1C}"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1D934368-E692-4B81-A652-48631EB434E6}"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7AC7A0FF-675F-47A5-A224-2A447EC6E937}"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E418DDA2-B859-4AB0-8047-C2BE23F1F083}"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'19_ábra_chart'!$D$19:$D$23</c:f>
              <c:strCache>
                <c:ptCount val="5"/>
                <c:pt idx="0">
                  <c:v>Prague</c:v>
                </c:pt>
                <c:pt idx="1">
                  <c:v>Budapest</c:v>
                </c:pt>
                <c:pt idx="2">
                  <c:v>Warsaw</c:v>
                </c:pt>
                <c:pt idx="3">
                  <c:v>Bucharest</c:v>
                </c:pt>
                <c:pt idx="4">
                  <c:v>Bratislava</c:v>
                </c:pt>
              </c:strCache>
            </c:strRef>
          </c:cat>
          <c:val>
            <c:numRef>
              <c:f>'19_ábra_chart'!$I$19:$I$23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'19_ábra_chart'!$F$24:$F$28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0-6F6D-4C56-8868-3D562C894922}"/>
            </c:ext>
          </c:extLst>
        </c:ser>
        <c:ser>
          <c:idx val="5"/>
          <c:order val="1"/>
          <c:tx>
            <c:strRef>
              <c:f>'19_ábra_chart'!$J$15:$J$16</c:f>
              <c:strCache>
                <c:ptCount val="2"/>
                <c:pt idx="0">
                  <c:v>Gross average daily rate</c:v>
                </c:pt>
                <c:pt idx="1">
                  <c:v>Jan-Jun 2021</c:v>
                </c:pt>
              </c:strCache>
            </c:strRef>
          </c:tx>
          <c:spPr>
            <a:solidFill>
              <a:srgbClr val="0C2148"/>
            </a:solidFill>
            <a:ln>
              <a:solidFill>
                <a:schemeClr val="tx1"/>
              </a:solidFill>
            </a:ln>
          </c:spPr>
          <c:invertIfNegative val="0"/>
          <c:dLbls>
            <c:dLbl>
              <c:idx val="0"/>
              <c:tx>
                <c:rich>
                  <a:bodyPr/>
                  <a:lstStyle/>
                  <a:p>
                    <a:fld id="{40EF225E-90D5-4DC9-91F8-BBE198086678}"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8E7-419A-A260-6C32C0C2D70F}"/>
                </c:ext>
              </c:extLst>
            </c:dLbl>
            <c:dLbl>
              <c:idx val="1"/>
              <c:layout>
                <c:manualLayout>
                  <c:x val="-1.7636684303350969E-3"/>
                  <c:y val="0.41502655191356896"/>
                </c:manualLayout>
              </c:layout>
              <c:tx>
                <c:rich>
                  <a:bodyPr/>
                  <a:lstStyle/>
                  <a:p>
                    <a:fld id="{044816E8-854C-429B-8BF9-95EE6E208280}"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8E7-419A-A260-6C32C0C2D70F}"/>
                </c:ext>
              </c:extLst>
            </c:dLbl>
            <c:dLbl>
              <c:idx val="2"/>
              <c:layout>
                <c:manualLayout>
                  <c:x val="-1.7636684303350969E-3"/>
                  <c:y val="0.15216883354696942"/>
                </c:manualLayout>
              </c:layout>
              <c:tx>
                <c:rich>
                  <a:bodyPr/>
                  <a:lstStyle/>
                  <a:p>
                    <a:fld id="{CEFE4B46-6547-4BF0-AD35-18C9DE3E9660}"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8E7-419A-A260-6C32C0C2D70F}"/>
                </c:ext>
              </c:extLst>
            </c:dLbl>
            <c:dLbl>
              <c:idx val="3"/>
              <c:layout>
                <c:manualLayout>
                  <c:x val="-1.7636684303350969E-3"/>
                  <c:y val="0.16168741988646768"/>
                </c:manualLayout>
              </c:layout>
              <c:tx>
                <c:rich>
                  <a:bodyPr/>
                  <a:lstStyle/>
                  <a:p>
                    <a:fld id="{E46C360F-AD12-462E-8FB3-EF246D021EF9}" type="CELLRANGE">
                      <a:rPr lang="en-US"/>
                      <a:pPr/>
                      <a:t>[CELLRANGE]</a:t>
                    </a:fld>
                    <a:endParaRPr lang="hu-H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8E7-419A-A260-6C32C0C2D70F}"/>
                </c:ext>
              </c:extLst>
            </c:dLbl>
            <c:dLbl>
              <c:idx val="4"/>
              <c:tx>
                <c:rich>
                  <a:bodyPr/>
                  <a:lstStyle/>
                  <a:p>
                    <a:fld id="{1D624BE4-30BA-41B5-B887-60491033E996}"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'19_ábra_chart'!$D$19:$D$23</c:f>
              <c:strCache>
                <c:ptCount val="5"/>
                <c:pt idx="0">
                  <c:v>Prague</c:v>
                </c:pt>
                <c:pt idx="1">
                  <c:v>Budapest</c:v>
                </c:pt>
                <c:pt idx="2">
                  <c:v>Warsaw</c:v>
                </c:pt>
                <c:pt idx="3">
                  <c:v>Bucharest</c:v>
                </c:pt>
                <c:pt idx="4">
                  <c:v>Bratislava</c:v>
                </c:pt>
              </c:strCache>
            </c:strRef>
          </c:cat>
          <c:val>
            <c:numRef>
              <c:f>'19_ábra_chart'!$J$19:$J$23</c:f>
              <c:numCache>
                <c:formatCode>#,##0.00</c:formatCode>
                <c:ptCount val="5"/>
                <c:pt idx="0">
                  <c:v>55.234935843378629</c:v>
                </c:pt>
                <c:pt idx="1">
                  <c:v>95.493481743956195</c:v>
                </c:pt>
                <c:pt idx="2">
                  <c:v>50.638535416838984</c:v>
                </c:pt>
                <c:pt idx="3">
                  <c:v>59.122263241254018</c:v>
                </c:pt>
                <c:pt idx="4">
                  <c:v>59.896542859378322</c:v>
                </c:pt>
              </c:numCache>
              <c:extLst/>
            </c:numRef>
          </c:val>
          <c:extLst>
            <c:ext xmlns:c15="http://schemas.microsoft.com/office/drawing/2012/chart" uri="{02D57815-91ED-43cb-92C2-25804820EDAC}">
              <c15:datalabelsRange>
                <c15:f>'19_ábra_chart'!$G$24:$G$28</c15:f>
                <c15:dlblRangeCache>
                  <c:ptCount val="5"/>
                  <c:pt idx="0">
                    <c:v>2021</c:v>
                  </c:pt>
                  <c:pt idx="1">
                    <c:v>2021</c:v>
                  </c:pt>
                  <c:pt idx="2">
                    <c:v>2021</c:v>
                  </c:pt>
                  <c:pt idx="3">
                    <c:v>2021</c:v>
                  </c:pt>
                  <c:pt idx="4">
                    <c:v>2021</c:v>
                  </c:pt>
                </c15:dlblRangeCache>
              </c15:datalabelsRange>
            </c:ext>
            <c:ext xmlns:c16="http://schemas.microsoft.com/office/drawing/2014/chart" uri="{C3380CC4-5D6E-409C-BE32-E72D297353CC}">
              <c16:uniqueId val="{00000001-6F6D-4C56-8868-3D562C894922}"/>
            </c:ext>
          </c:extLst>
        </c:ser>
        <c:ser>
          <c:idx val="7"/>
          <c:order val="2"/>
          <c:tx>
            <c:strRef>
              <c:f>'19_ábra_chart'!$K$15:$K$16</c:f>
              <c:strCache>
                <c:ptCount val="2"/>
                <c:pt idx="0">
                  <c:v>Gross average daily rate</c:v>
                </c:pt>
                <c:pt idx="1">
                  <c:v>Jan-Jun 2022</c:v>
                </c:pt>
              </c:strCache>
            </c:strRef>
          </c:tx>
          <c:spPr>
            <a:solidFill>
              <a:srgbClr val="B0CFE3"/>
            </a:solidFill>
            <a:ln w="9525">
              <a:solidFill>
                <a:schemeClr val="tx1"/>
              </a:solidFill>
            </a:ln>
          </c:spPr>
          <c:invertIfNegative val="0"/>
          <c:dLbls>
            <c:dLbl>
              <c:idx val="0"/>
              <c:tx>
                <c:rich>
                  <a:bodyPr/>
                  <a:lstStyle/>
                  <a:p>
                    <a:fld id="{CD638A6C-B13D-4B54-B035-DCB47D62B016}" type="CELLRANGE">
                      <a:rPr lang="en-US"/>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8E7-419A-A260-6C32C0C2D70F}"/>
                </c:ext>
              </c:extLst>
            </c:dLbl>
            <c:dLbl>
              <c:idx val="1"/>
              <c:tx>
                <c:rich>
                  <a:bodyPr/>
                  <a:lstStyle/>
                  <a:p>
                    <a:fld id="{6C0E4913-0D9C-4B64-8B0E-64C39207B892}"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C265D89E-C87B-4BC7-ADEF-B70CDE0BCF54}"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EA96E1BB-74AA-4E71-9499-250D7DF469B1}"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1BC2D608-50F9-48DD-A4F8-A844D6B6553C}" type="CELLRANGE">
                      <a:rPr lang="hu-HU"/>
                      <a:pPr/>
                      <a:t>[CELLRANGE]</a:t>
                    </a:fld>
                    <a:endParaRPr lang="hu-H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'19_ábra_chart'!$D$19:$D$23</c:f>
              <c:strCache>
                <c:ptCount val="5"/>
                <c:pt idx="0">
                  <c:v>Prague</c:v>
                </c:pt>
                <c:pt idx="1">
                  <c:v>Budapest</c:v>
                </c:pt>
                <c:pt idx="2">
                  <c:v>Warsaw</c:v>
                </c:pt>
                <c:pt idx="3">
                  <c:v>Bucharest</c:v>
                </c:pt>
                <c:pt idx="4">
                  <c:v>Bratislava</c:v>
                </c:pt>
              </c:strCache>
            </c:strRef>
          </c:cat>
          <c:val>
            <c:numRef>
              <c:f>'19_ábra_chart'!$K$19:$K$23</c:f>
              <c:numCache>
                <c:formatCode>#,##0.00</c:formatCode>
                <c:ptCount val="5"/>
                <c:pt idx="0">
                  <c:v>92.437081873644019</c:v>
                </c:pt>
                <c:pt idx="1">
                  <c:v>98.014767711841358</c:v>
                </c:pt>
                <c:pt idx="2">
                  <c:v>70.643271838348483</c:v>
                </c:pt>
                <c:pt idx="3">
                  <c:v>76.071280856994491</c:v>
                </c:pt>
                <c:pt idx="4">
                  <c:v>79.487214538075804</c:v>
                </c:pt>
              </c:numCache>
              <c:extLst/>
            </c:numRef>
          </c:val>
          <c:extLst>
            <c:ext xmlns:c15="http://schemas.microsoft.com/office/drawing/2012/chart" uri="{02D57815-91ED-43cb-92C2-25804820EDAC}">
              <c15:datalabelsRange>
                <c15:f>'19_ábra_chart'!$H$24:$H$28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'19_ábra_chart'!$E$19:$E$23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'19_ábra_chart'!$F$15:$F$16</c:f>
              <c:strCache>
                <c:ptCount val="2"/>
                <c:pt idx="0">
                  <c:v>Occupancy rate</c:v>
                </c:pt>
                <c:pt idx="1">
                  <c:v>Jan-Jun 2019 (right-hand scale)</c:v>
                </c:pt>
              </c:strCache>
            </c:strRef>
          </c:tx>
          <c:spPr>
            <a:ln w="28575">
              <a:noFill/>
            </a:ln>
          </c:spPr>
          <c:marker>
            <c:symbol val="diamond"/>
            <c:size val="12"/>
            <c:spPr>
              <a:solidFill>
                <a:schemeClr val="accent6"/>
              </a:solidFill>
              <a:ln>
                <a:solidFill>
                  <a:schemeClr val="tx1"/>
                </a:solidFill>
              </a:ln>
            </c:spPr>
          </c:marker>
          <c:cat>
            <c:strRef>
              <c:f>'19_ábra_chart'!$D$19:$D$23</c:f>
              <c:strCache>
                <c:ptCount val="5"/>
                <c:pt idx="0">
                  <c:v>Prague</c:v>
                </c:pt>
                <c:pt idx="1">
                  <c:v>Budapest</c:v>
                </c:pt>
                <c:pt idx="2">
                  <c:v>Warsaw</c:v>
                </c:pt>
                <c:pt idx="3">
                  <c:v>Bucharest</c:v>
                </c:pt>
                <c:pt idx="4">
                  <c:v>Bratislava</c:v>
                </c:pt>
              </c:strCache>
            </c:strRef>
          </c:cat>
          <c:val>
            <c:numRef>
              <c:f>'19_ábra_chart'!$F$19:$F$23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4-6F6D-4C56-8868-3D562C894922}"/>
            </c:ext>
          </c:extLst>
        </c:ser>
        <c:ser>
          <c:idx val="1"/>
          <c:order val="4"/>
          <c:tx>
            <c:strRef>
              <c:f>'19_ábra_chart'!$G$15:$G$16</c:f>
              <c:strCache>
                <c:ptCount val="2"/>
                <c:pt idx="0">
                  <c:v>Occupancy rate</c:v>
                </c:pt>
                <c:pt idx="1">
                  <c:v>Jan-Jun 2021 (right-hand scale)</c:v>
                </c:pt>
              </c:strCache>
            </c:strRef>
          </c:tx>
          <c:spPr>
            <a:ln w="28575">
              <a:noFill/>
            </a:ln>
          </c:spPr>
          <c:marker>
            <c:symbol val="triangle"/>
            <c:size val="12"/>
            <c:spPr>
              <a:solidFill>
                <a:srgbClr val="DA0000"/>
              </a:solidFill>
              <a:ln>
                <a:solidFill>
                  <a:srgbClr val="DA0000"/>
                </a:solidFill>
              </a:ln>
            </c:spPr>
          </c:marker>
          <c:cat>
            <c:strRef>
              <c:f>'19_ábra_chart'!$D$19:$D$23</c:f>
              <c:strCache>
                <c:ptCount val="5"/>
                <c:pt idx="0">
                  <c:v>Prague</c:v>
                </c:pt>
                <c:pt idx="1">
                  <c:v>Budapest</c:v>
                </c:pt>
                <c:pt idx="2">
                  <c:v>Warsaw</c:v>
                </c:pt>
                <c:pt idx="3">
                  <c:v>Bucharest</c:v>
                </c:pt>
                <c:pt idx="4">
                  <c:v>Bratislava</c:v>
                </c:pt>
              </c:strCache>
            </c:strRef>
          </c:cat>
          <c:val>
            <c:numRef>
              <c:f>'19_ábra_chart'!$G$19:$G$23</c:f>
              <c:numCache>
                <c:formatCode>#,##0.00</c:formatCode>
                <c:ptCount val="5"/>
                <c:pt idx="0">
                  <c:v>10.0481908256154</c:v>
                </c:pt>
                <c:pt idx="1">
                  <c:v>14.520702161646444</c:v>
                </c:pt>
                <c:pt idx="2">
                  <c:v>19.297873496411217</c:v>
                </c:pt>
                <c:pt idx="3">
                  <c:v>25.455355744436545</c:v>
                </c:pt>
                <c:pt idx="4">
                  <c:v>10.446577863301355</c:v>
                </c:pt>
              </c:numCache>
              <c:extLst/>
            </c:numRef>
          </c:val>
          <c:smooth val="0"/>
          <c:extLst>
            <c:ext xmlns:c16="http://schemas.microsoft.com/office/drawing/2014/chart" uri="{C3380CC4-5D6E-409C-BE32-E72D297353CC}">
              <c16:uniqueId val="{00000005-6F6D-4C56-8868-3D562C894922}"/>
            </c:ext>
          </c:extLst>
        </c:ser>
        <c:ser>
          <c:idx val="3"/>
          <c:order val="5"/>
          <c:tx>
            <c:strRef>
              <c:f>'19_ábra_chart'!$H$15:$H$16</c:f>
              <c:strCache>
                <c:ptCount val="2"/>
                <c:pt idx="0">
                  <c:v>Occupancy rate</c:v>
                </c:pt>
                <c:pt idx="1">
                  <c:v>Jan-Jun 2022 (right-hand scale)</c:v>
                </c:pt>
              </c:strCache>
            </c:strRef>
          </c:tx>
          <c:spPr>
            <a:ln>
              <a:noFill/>
            </a:ln>
          </c:spPr>
          <c:marker>
            <c:symbol val="x"/>
            <c:size val="12"/>
            <c:spPr>
              <a:noFill/>
              <a:ln w="34925">
                <a:solidFill>
                  <a:srgbClr val="F6A800"/>
                </a:solidFill>
              </a:ln>
            </c:spPr>
          </c:marker>
          <c:cat>
            <c:strRef>
              <c:f>'19_ábra_chart'!$D$19:$D$23</c:f>
              <c:strCache>
                <c:ptCount val="5"/>
                <c:pt idx="0">
                  <c:v>Prague</c:v>
                </c:pt>
                <c:pt idx="1">
                  <c:v>Budapest</c:v>
                </c:pt>
                <c:pt idx="2">
                  <c:v>Warsaw</c:v>
                </c:pt>
                <c:pt idx="3">
                  <c:v>Bucharest</c:v>
                </c:pt>
                <c:pt idx="4">
                  <c:v>Bratislava</c:v>
                </c:pt>
              </c:strCache>
            </c:strRef>
          </c:cat>
          <c:val>
            <c:numRef>
              <c:f>'19_ábra_chart'!$H$19:$H$23</c:f>
              <c:numCache>
                <c:formatCode>#,##0.00</c:formatCode>
                <c:ptCount val="5"/>
                <c:pt idx="0">
                  <c:v>46.987517736607877</c:v>
                </c:pt>
                <c:pt idx="1">
                  <c:v>53.154276860966846</c:v>
                </c:pt>
                <c:pt idx="2">
                  <c:v>67.768132303825709</c:v>
                </c:pt>
                <c:pt idx="3">
                  <c:v>57.751992336692823</c:v>
                </c:pt>
                <c:pt idx="4">
                  <c:v>45.456085217533264</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8035685365774823"/>
        </c:manualLayout>
      </c:layout>
      <c:barChart>
        <c:barDir val="col"/>
        <c:grouping val="stacked"/>
        <c:varyColors val="0"/>
        <c:ser>
          <c:idx val="1"/>
          <c:order val="0"/>
          <c:tx>
            <c:strRef>
              <c:f>'20_ábra_chart'!$G$16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Ref>
              <c:f>'20_ábra_chart'!$H$16:$R$16</c:f>
              <c:numCache>
                <c:formatCode>#,##0</c:formatCode>
                <c:ptCount val="11"/>
                <c:pt idx="0">
                  <c:v>689</c:v>
                </c:pt>
                <c:pt idx="1">
                  <c:v>751</c:v>
                </c:pt>
                <c:pt idx="2">
                  <c:v>501</c:v>
                </c:pt>
                <c:pt idx="3">
                  <c:v>147</c:v>
                </c:pt>
                <c:pt idx="4">
                  <c:v>185</c:v>
                </c:pt>
                <c:pt idx="5">
                  <c:v>280</c:v>
                </c:pt>
                <c:pt idx="6" formatCode="General">
                  <c:v>183</c:v>
                </c:pt>
                <c:pt idx="7" formatCode="General">
                  <c:v>174</c:v>
                </c:pt>
              </c:numCache>
            </c:numRef>
          </c:val>
          <c:extLst>
            <c:ext xmlns:c16="http://schemas.microsoft.com/office/drawing/2014/chart" uri="{C3380CC4-5D6E-409C-BE32-E72D297353CC}">
              <c16:uniqueId val="{00000001-330A-4AD2-9D4C-601DFE8FD3E3}"/>
            </c:ext>
          </c:extLst>
        </c:ser>
        <c:ser>
          <c:idx val="0"/>
          <c:order val="1"/>
          <c:tx>
            <c:strRef>
              <c:f>'20_ábra_chart'!$G$15</c:f>
              <c:strCache>
                <c:ptCount val="1"/>
                <c:pt idx="0">
                  <c:v>Átadott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79AA-4944-BF62-3AE31FBAA15E}"/>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Ref>
              <c:f>'20_ábra_chart'!$H$15:$R$15</c:f>
              <c:numCache>
                <c:formatCode>#,##0</c:formatCode>
                <c:ptCount val="11"/>
                <c:pt idx="0">
                  <c:v>252</c:v>
                </c:pt>
                <c:pt idx="1">
                  <c:v>136</c:v>
                </c:pt>
                <c:pt idx="2">
                  <c:v>343</c:v>
                </c:pt>
                <c:pt idx="3">
                  <c:v>582</c:v>
                </c:pt>
                <c:pt idx="4">
                  <c:v>1062</c:v>
                </c:pt>
                <c:pt idx="5">
                  <c:v>514</c:v>
                </c:pt>
                <c:pt idx="6" formatCode="General">
                  <c:v>1094</c:v>
                </c:pt>
                <c:pt idx="7" formatCode="General">
                  <c:v>338</c:v>
                </c:pt>
              </c:numCache>
            </c:numRef>
          </c:val>
          <c:extLst>
            <c:ext xmlns:c16="http://schemas.microsoft.com/office/drawing/2014/chart" uri="{C3380CC4-5D6E-409C-BE32-E72D297353CC}">
              <c16:uniqueId val="{00000008-330A-4AD2-9D4C-601DFE8FD3E3}"/>
            </c:ext>
          </c:extLst>
        </c:ser>
        <c:ser>
          <c:idx val="3"/>
          <c:order val="2"/>
          <c:tx>
            <c:strRef>
              <c:f>'20_ábra_chart'!$G$18</c:f>
              <c:strCache>
                <c:ptCount val="1"/>
                <c:pt idx="0">
                  <c:v>Tervezett - Budapesten kívül</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Ref>
              <c:f>'20_ábra_chart'!$H$18:$R$18</c:f>
              <c:numCache>
                <c:formatCode>#,##0</c:formatCode>
                <c:ptCount val="11"/>
                <c:pt idx="8" formatCode="General">
                  <c:v>1358</c:v>
                </c:pt>
                <c:pt idx="9">
                  <c:v>1010</c:v>
                </c:pt>
                <c:pt idx="10" formatCode="General">
                  <c:v>101</c:v>
                </c:pt>
              </c:numCache>
            </c:numRef>
          </c:val>
          <c:extLst>
            <c:ext xmlns:c16="http://schemas.microsoft.com/office/drawing/2014/chart" uri="{C3380CC4-5D6E-409C-BE32-E72D297353CC}">
              <c16:uniqueId val="{00000003-31BA-47B4-81B8-2AAA2C49ECFF}"/>
            </c:ext>
          </c:extLst>
        </c:ser>
        <c:ser>
          <c:idx val="2"/>
          <c:order val="3"/>
          <c:tx>
            <c:strRef>
              <c:f>'20_ábra_chart'!$G$17</c:f>
              <c:strCache>
                <c:ptCount val="1"/>
                <c:pt idx="0">
                  <c:v>Tervezett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Ref>
              <c:f>'20_ábra_chart'!$H$17:$R$17</c:f>
              <c:numCache>
                <c:formatCode>General</c:formatCode>
                <c:ptCount val="11"/>
                <c:pt idx="8">
                  <c:v>893</c:v>
                </c:pt>
                <c:pt idx="9">
                  <c:v>1329</c:v>
                </c:pt>
                <c:pt idx="10">
                  <c:v>235</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1328299177434218"/>
        </c:manualLayout>
      </c:layout>
      <c:barChart>
        <c:barDir val="col"/>
        <c:grouping val="stacked"/>
        <c:varyColors val="0"/>
        <c:ser>
          <c:idx val="1"/>
          <c:order val="0"/>
          <c:tx>
            <c:strRef>
              <c:f>'20_ábra_chart'!$F$16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'20_ábra_chart'!$H$13:$R$13</c:f>
              <c:strCache>
                <c:ptCount val="11"/>
                <c:pt idx="0">
                  <c:v>2015</c:v>
                </c:pt>
                <c:pt idx="1">
                  <c:v>2016</c:v>
                </c:pt>
                <c:pt idx="2">
                  <c:v>2017</c:v>
                </c:pt>
                <c:pt idx="3">
                  <c:v>2018</c:v>
                </c:pt>
                <c:pt idx="4">
                  <c:v>2019</c:v>
                </c:pt>
                <c:pt idx="5">
                  <c:v>2020</c:v>
                </c:pt>
                <c:pt idx="6">
                  <c:v>2021</c:v>
                </c:pt>
                <c:pt idx="7">
                  <c:v>2022 H1</c:v>
                </c:pt>
                <c:pt idx="8">
                  <c:v>2022 H2 (fc)</c:v>
                </c:pt>
                <c:pt idx="9">
                  <c:v>2023 (fc)</c:v>
                </c:pt>
                <c:pt idx="10">
                  <c:v>2024 (fc)</c:v>
                </c:pt>
              </c:strCache>
            </c:strRef>
          </c:cat>
          <c:val>
            <c:numRef>
              <c:f>'20_ábra_chart'!$H$16:$R$16</c:f>
              <c:numCache>
                <c:formatCode>#,##0</c:formatCode>
                <c:ptCount val="11"/>
                <c:pt idx="0">
                  <c:v>689</c:v>
                </c:pt>
                <c:pt idx="1">
                  <c:v>751</c:v>
                </c:pt>
                <c:pt idx="2">
                  <c:v>501</c:v>
                </c:pt>
                <c:pt idx="3">
                  <c:v>147</c:v>
                </c:pt>
                <c:pt idx="4">
                  <c:v>185</c:v>
                </c:pt>
                <c:pt idx="5">
                  <c:v>280</c:v>
                </c:pt>
                <c:pt idx="6" formatCode="General">
                  <c:v>183</c:v>
                </c:pt>
                <c:pt idx="7" formatCode="General">
                  <c:v>174</c:v>
                </c:pt>
              </c:numCache>
            </c:numRef>
          </c:val>
          <c:extLst>
            <c:ext xmlns:c16="http://schemas.microsoft.com/office/drawing/2014/chart" uri="{C3380CC4-5D6E-409C-BE32-E72D297353CC}">
              <c16:uniqueId val="{00000001-B088-4AD5-B32F-EAE1E4159A69}"/>
            </c:ext>
          </c:extLst>
        </c:ser>
        <c:ser>
          <c:idx val="0"/>
          <c:order val="1"/>
          <c:tx>
            <c:strRef>
              <c:f>'20_ábra_chart'!$F$15</c:f>
              <c:strCache>
                <c:ptCount val="1"/>
                <c:pt idx="0">
                  <c:v>Completed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B088-4AD5-B32F-EAE1E4159A69}"/>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'20_ábra_chart'!$H$13:$R$13</c:f>
              <c:strCache>
                <c:ptCount val="11"/>
                <c:pt idx="0">
                  <c:v>2015</c:v>
                </c:pt>
                <c:pt idx="1">
                  <c:v>2016</c:v>
                </c:pt>
                <c:pt idx="2">
                  <c:v>2017</c:v>
                </c:pt>
                <c:pt idx="3">
                  <c:v>2018</c:v>
                </c:pt>
                <c:pt idx="4">
                  <c:v>2019</c:v>
                </c:pt>
                <c:pt idx="5">
                  <c:v>2020</c:v>
                </c:pt>
                <c:pt idx="6">
                  <c:v>2021</c:v>
                </c:pt>
                <c:pt idx="7">
                  <c:v>2022 H1</c:v>
                </c:pt>
                <c:pt idx="8">
                  <c:v>2022 H2 (fc)</c:v>
                </c:pt>
                <c:pt idx="9">
                  <c:v>2023 (fc)</c:v>
                </c:pt>
                <c:pt idx="10">
                  <c:v>2024 (fc)</c:v>
                </c:pt>
              </c:strCache>
            </c:strRef>
          </c:cat>
          <c:val>
            <c:numRef>
              <c:f>'20_ábra_chart'!$H$15:$R$15</c:f>
              <c:numCache>
                <c:formatCode>#,##0</c:formatCode>
                <c:ptCount val="11"/>
                <c:pt idx="0">
                  <c:v>252</c:v>
                </c:pt>
                <c:pt idx="1">
                  <c:v>136</c:v>
                </c:pt>
                <c:pt idx="2">
                  <c:v>343</c:v>
                </c:pt>
                <c:pt idx="3">
                  <c:v>582</c:v>
                </c:pt>
                <c:pt idx="4">
                  <c:v>1062</c:v>
                </c:pt>
                <c:pt idx="5">
                  <c:v>514</c:v>
                </c:pt>
                <c:pt idx="6" formatCode="General">
                  <c:v>1094</c:v>
                </c:pt>
                <c:pt idx="7" formatCode="General">
                  <c:v>338</c:v>
                </c:pt>
              </c:numCache>
            </c:numRef>
          </c:val>
          <c:extLst>
            <c:ext xmlns:c16="http://schemas.microsoft.com/office/drawing/2014/chart" uri="{C3380CC4-5D6E-409C-BE32-E72D297353CC}">
              <c16:uniqueId val="{00000003-B088-4AD5-B32F-EAE1E4159A69}"/>
            </c:ext>
          </c:extLst>
        </c:ser>
        <c:ser>
          <c:idx val="3"/>
          <c:order val="2"/>
          <c:tx>
            <c:strRef>
              <c:f>'20_ábra_chart'!$F$18</c:f>
              <c:strCache>
                <c:ptCount val="1"/>
                <c:pt idx="0">
                  <c:v>Planned - Outside of Budapest</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'20_ábra_chart'!$H$13:$R$13</c:f>
              <c:strCache>
                <c:ptCount val="11"/>
                <c:pt idx="0">
                  <c:v>2015</c:v>
                </c:pt>
                <c:pt idx="1">
                  <c:v>2016</c:v>
                </c:pt>
                <c:pt idx="2">
                  <c:v>2017</c:v>
                </c:pt>
                <c:pt idx="3">
                  <c:v>2018</c:v>
                </c:pt>
                <c:pt idx="4">
                  <c:v>2019</c:v>
                </c:pt>
                <c:pt idx="5">
                  <c:v>2020</c:v>
                </c:pt>
                <c:pt idx="6">
                  <c:v>2021</c:v>
                </c:pt>
                <c:pt idx="7">
                  <c:v>2022 H1</c:v>
                </c:pt>
                <c:pt idx="8">
                  <c:v>2022 H2 (fc)</c:v>
                </c:pt>
                <c:pt idx="9">
                  <c:v>2023 (fc)</c:v>
                </c:pt>
                <c:pt idx="10">
                  <c:v>2024 (fc)</c:v>
                </c:pt>
              </c:strCache>
            </c:strRef>
          </c:cat>
          <c:val>
            <c:numRef>
              <c:f>'20_ábra_chart'!$H$18:$R$18</c:f>
              <c:numCache>
                <c:formatCode>#,##0</c:formatCode>
                <c:ptCount val="11"/>
                <c:pt idx="8" formatCode="General">
                  <c:v>1358</c:v>
                </c:pt>
                <c:pt idx="9">
                  <c:v>1010</c:v>
                </c:pt>
                <c:pt idx="10" formatCode="General">
                  <c:v>101</c:v>
                </c:pt>
              </c:numCache>
            </c:numRef>
          </c:val>
          <c:extLst>
            <c:ext xmlns:c16="http://schemas.microsoft.com/office/drawing/2014/chart" uri="{C3380CC4-5D6E-409C-BE32-E72D297353CC}">
              <c16:uniqueId val="{00000004-B088-4AD5-B32F-EAE1E4159A69}"/>
            </c:ext>
          </c:extLst>
        </c:ser>
        <c:ser>
          <c:idx val="2"/>
          <c:order val="3"/>
          <c:tx>
            <c:strRef>
              <c:f>'20_ábra_chart'!$F$17</c:f>
              <c:strCache>
                <c:ptCount val="1"/>
                <c:pt idx="0">
                  <c:v>Planned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'20_ábra_chart'!$H$13:$R$13</c:f>
              <c:strCache>
                <c:ptCount val="11"/>
                <c:pt idx="0">
                  <c:v>2015</c:v>
                </c:pt>
                <c:pt idx="1">
                  <c:v>2016</c:v>
                </c:pt>
                <c:pt idx="2">
                  <c:v>2017</c:v>
                </c:pt>
                <c:pt idx="3">
                  <c:v>2018</c:v>
                </c:pt>
                <c:pt idx="4">
                  <c:v>2019</c:v>
                </c:pt>
                <c:pt idx="5">
                  <c:v>2020</c:v>
                </c:pt>
                <c:pt idx="6">
                  <c:v>2021</c:v>
                </c:pt>
                <c:pt idx="7">
                  <c:v>2022 H1</c:v>
                </c:pt>
                <c:pt idx="8">
                  <c:v>2022 H2 (fc)</c:v>
                </c:pt>
                <c:pt idx="9">
                  <c:v>2023 (fc)</c:v>
                </c:pt>
                <c:pt idx="10">
                  <c:v>2024 (fc)</c:v>
                </c:pt>
              </c:strCache>
            </c:strRef>
          </c:cat>
          <c:val>
            <c:numRef>
              <c:f>'20_ábra_chart'!$H$17:$R$17</c:f>
              <c:numCache>
                <c:formatCode>General</c:formatCode>
                <c:ptCount val="11"/>
                <c:pt idx="8">
                  <c:v>893</c:v>
                </c:pt>
                <c:pt idx="9">
                  <c:v>1329</c:v>
                </c:pt>
                <c:pt idx="10">
                  <c:v>235</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'20_ábra_chart'!$H$14:$R$14</c:f>
              <c:strCache>
                <c:ptCount val="11"/>
                <c:pt idx="0">
                  <c:v>2015</c:v>
                </c:pt>
                <c:pt idx="1">
                  <c:v>2016</c:v>
                </c:pt>
                <c:pt idx="2">
                  <c:v>2017</c:v>
                </c:pt>
                <c:pt idx="3">
                  <c:v>2018</c:v>
                </c:pt>
                <c:pt idx="4">
                  <c:v>2019</c:v>
                </c:pt>
                <c:pt idx="5">
                  <c:v>2020</c:v>
                </c:pt>
                <c:pt idx="6">
                  <c:v>2021</c:v>
                </c:pt>
                <c:pt idx="7">
                  <c:v>2022 I-II.</c:v>
                </c:pt>
                <c:pt idx="8">
                  <c:v>2022 III-IV. (e.)</c:v>
                </c:pt>
                <c:pt idx="9">
                  <c:v>2023 (e.)</c:v>
                </c:pt>
                <c:pt idx="10">
                  <c:v>2024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3817755161366965"/>
        </c:manualLayout>
      </c:layout>
      <c:barChart>
        <c:barDir val="col"/>
        <c:grouping val="stacked"/>
        <c:varyColors val="0"/>
        <c:ser>
          <c:idx val="1"/>
          <c:order val="0"/>
          <c:tx>
            <c:strRef>
              <c:f>'21_ábra_chart'!$E$14</c:f>
              <c:strCache>
                <c:ptCount val="1"/>
                <c:pt idx="0">
                  <c:v>Iroda</c:v>
                </c:pt>
              </c:strCache>
            </c:strRef>
          </c:tx>
          <c:spPr>
            <a:solidFill>
              <a:srgbClr val="232157"/>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'21_ábra_chart'!$F$14:$V$14</c:f>
              <c:numCache>
                <c:formatCode>0</c:formatCode>
                <c:ptCount val="17"/>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509.4</c:v>
                </c:pt>
                <c:pt idx="15">
                  <c:v>972.4</c:v>
                </c:pt>
                <c:pt idx="16">
                  <c:v>190.2</c:v>
                </c:pt>
              </c:numCache>
            </c:numRef>
          </c:val>
          <c:extLst>
            <c:ext xmlns:c16="http://schemas.microsoft.com/office/drawing/2014/chart" uri="{C3380CC4-5D6E-409C-BE32-E72D297353CC}">
              <c16:uniqueId val="{00000000-D4C2-4402-BEBF-2D2184D64D86}"/>
            </c:ext>
          </c:extLst>
        </c:ser>
        <c:ser>
          <c:idx val="0"/>
          <c:order val="1"/>
          <c:tx>
            <c:strRef>
              <c:f>'21_ábra_chart'!$E$13</c:f>
              <c:strCache>
                <c:ptCount val="1"/>
                <c:pt idx="0">
                  <c:v>Kiskereskedelem</c:v>
                </c:pt>
              </c:strCache>
            </c:strRef>
          </c:tx>
          <c:spPr>
            <a:solidFill>
              <a:srgbClr val="C00000"/>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'21_ábra_chart'!$F$13:$V$13</c:f>
              <c:numCache>
                <c:formatCode>0</c:formatCode>
                <c:ptCount val="17"/>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1.4</c:v>
                </c:pt>
                <c:pt idx="15">
                  <c:v>29.9</c:v>
                </c:pt>
                <c:pt idx="16">
                  <c:v>227.5</c:v>
                </c:pt>
              </c:numCache>
            </c:numRef>
          </c:val>
          <c:extLst>
            <c:ext xmlns:c16="http://schemas.microsoft.com/office/drawing/2014/chart" uri="{C3380CC4-5D6E-409C-BE32-E72D297353CC}">
              <c16:uniqueId val="{00000001-D4C2-4402-BEBF-2D2184D64D86}"/>
            </c:ext>
          </c:extLst>
        </c:ser>
        <c:ser>
          <c:idx val="2"/>
          <c:order val="2"/>
          <c:tx>
            <c:strRef>
              <c:f>'21_ábra_chart'!$E$15</c:f>
              <c:strCache>
                <c:ptCount val="1"/>
                <c:pt idx="0">
                  <c:v>Ipar-logisztika</c:v>
                </c:pt>
              </c:strCache>
            </c:strRef>
          </c:tx>
          <c:spPr>
            <a:solidFill>
              <a:srgbClr val="DA8E1B"/>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'21_ábra_chart'!$F$15:$V$15</c:f>
              <c:numCache>
                <c:formatCode>0</c:formatCode>
                <c:ptCount val="17"/>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21.9</c:v>
                </c:pt>
                <c:pt idx="15">
                  <c:v>93.5</c:v>
                </c:pt>
                <c:pt idx="16">
                  <c:v>136.69999999999999</c:v>
                </c:pt>
              </c:numCache>
            </c:numRef>
          </c:val>
          <c:extLst>
            <c:ext xmlns:c16="http://schemas.microsoft.com/office/drawing/2014/chart" uri="{C3380CC4-5D6E-409C-BE32-E72D297353CC}">
              <c16:uniqueId val="{00000002-D4C2-4402-BEBF-2D2184D64D86}"/>
            </c:ext>
          </c:extLst>
        </c:ser>
        <c:ser>
          <c:idx val="3"/>
          <c:order val="3"/>
          <c:tx>
            <c:strRef>
              <c:f>'21_ábra_chart'!$E$16</c:f>
              <c:strCache>
                <c:ptCount val="1"/>
                <c:pt idx="0">
                  <c:v>Hotel</c:v>
                </c:pt>
              </c:strCache>
            </c:strRef>
          </c:tx>
          <c:spPr>
            <a:solidFill>
              <a:srgbClr val="8DA22D"/>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'21_ábra_chart'!$F$16:$V$16</c:f>
              <c:numCache>
                <c:formatCode>0</c:formatCode>
                <c:ptCount val="17"/>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48.7</c:v>
                </c:pt>
                <c:pt idx="15">
                  <c:v>88.2</c:v>
                </c:pt>
                <c:pt idx="16">
                  <c:v>29</c:v>
                </c:pt>
              </c:numCache>
            </c:numRef>
          </c:val>
          <c:extLst>
            <c:ext xmlns:c16="http://schemas.microsoft.com/office/drawing/2014/chart" uri="{C3380CC4-5D6E-409C-BE32-E72D297353CC}">
              <c16:uniqueId val="{00000003-D4C2-4402-BEBF-2D2184D64D86}"/>
            </c:ext>
          </c:extLst>
        </c:ser>
        <c:ser>
          <c:idx val="4"/>
          <c:order val="4"/>
          <c:tx>
            <c:strRef>
              <c:f>'21_ábra_chart'!$E$17</c:f>
              <c:strCache>
                <c:ptCount val="1"/>
                <c:pt idx="0">
                  <c:v>Fejlesztési telek</c:v>
                </c:pt>
              </c:strCache>
            </c:strRef>
          </c:tx>
          <c:spPr>
            <a:solidFill>
              <a:srgbClr val="A8A8A8"/>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'21_ábra_chart'!$F$17:$V$17</c:f>
              <c:numCache>
                <c:formatCode>0</c:formatCode>
                <c:ptCount val="17"/>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54.085714285714289</c:v>
                </c:pt>
                <c:pt idx="15">
                  <c:v>70.085714285714289</c:v>
                </c:pt>
                <c:pt idx="16">
                  <c:v>9.5</c:v>
                </c:pt>
              </c:numCache>
            </c:numRef>
          </c:val>
          <c:extLst>
            <c:ext xmlns:c16="http://schemas.microsoft.com/office/drawing/2014/chart" uri="{C3380CC4-5D6E-409C-BE32-E72D297353CC}">
              <c16:uniqueId val="{00000004-D4C2-4402-BEBF-2D2184D64D86}"/>
            </c:ext>
          </c:extLst>
        </c:ser>
        <c:ser>
          <c:idx val="5"/>
          <c:order val="5"/>
          <c:tx>
            <c:strRef>
              <c:f>'21_ábra_chart'!$E$18</c:f>
              <c:strCache>
                <c:ptCount val="1"/>
                <c:pt idx="0">
                  <c:v>Egyéb</c:v>
                </c:pt>
              </c:strCache>
            </c:strRef>
          </c:tx>
          <c:spPr>
            <a:solidFill>
              <a:srgbClr val="78A3D5"/>
            </a:solidFill>
            <a:ln>
              <a:solidFill>
                <a:schemeClr val="tx1"/>
              </a:solidFill>
            </a:ln>
            <a:effectLst/>
          </c:spPr>
          <c:invertIfNegative val="0"/>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'21_ábra_chart'!$F$18:$V$18</c:f>
              <c:numCache>
                <c:formatCode>0</c:formatCode>
                <c:ptCount val="17"/>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pt idx="16">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'21_ábra_chart'!$E$19</c:f>
              <c:strCache>
                <c:ptCount val="1"/>
                <c:pt idx="0">
                  <c:v>Prime iroda hozam (j.t.)</c:v>
                </c:pt>
              </c:strCache>
            </c:strRef>
          </c:tx>
          <c:spPr>
            <a:ln w="28575" cap="rnd">
              <a:solidFill>
                <a:srgbClr val="905699"/>
              </a:solidFill>
              <a:round/>
            </a:ln>
            <a:effectLst/>
          </c:spPr>
          <c:marker>
            <c:symbol val="none"/>
          </c:marker>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'21_ábra_chart'!$F$19:$V$19</c:f>
              <c:numCache>
                <c:formatCode>#,##0.00</c:formatCode>
                <c:ptCount val="17"/>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5.5</c:v>
                </c:pt>
                <c:pt idx="15">
                  <c:v>5.25</c:v>
                </c:pt>
                <c:pt idx="16">
                  <c:v>5.25</c:v>
                </c:pt>
              </c:numCache>
            </c:numRef>
          </c:val>
          <c:smooth val="0"/>
          <c:extLst>
            <c:ext xmlns:c16="http://schemas.microsoft.com/office/drawing/2014/chart" uri="{C3380CC4-5D6E-409C-BE32-E72D297353CC}">
              <c16:uniqueId val="{00000006-D4C2-4402-BEBF-2D2184D64D86}"/>
            </c:ext>
          </c:extLst>
        </c:ser>
        <c:ser>
          <c:idx val="8"/>
          <c:order val="7"/>
          <c:tx>
            <c:strRef>
              <c:f>'21_ábra_chart'!$E$20</c:f>
              <c:strCache>
                <c:ptCount val="1"/>
                <c:pt idx="0">
                  <c:v>Prime ipar-logisztika hozam (j.t.)</c:v>
                </c:pt>
              </c:strCache>
            </c:strRef>
          </c:tx>
          <c:spPr>
            <a:ln w="28575" cap="rnd">
              <a:solidFill>
                <a:srgbClr val="A99A6F"/>
              </a:solidFill>
              <a:round/>
            </a:ln>
            <a:effectLst/>
          </c:spPr>
          <c:marker>
            <c:symbol val="none"/>
          </c:marker>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'21_ábra_chart'!$F$20:$V$20</c:f>
              <c:numCache>
                <c:formatCode>#,##0.00</c:formatCode>
                <c:ptCount val="17"/>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6.75</c:v>
                </c:pt>
                <c:pt idx="15">
                  <c:v>5.75</c:v>
                </c:pt>
                <c:pt idx="16">
                  <c:v>5.5</c:v>
                </c:pt>
              </c:numCache>
            </c:numRef>
          </c:val>
          <c:smooth val="0"/>
          <c:extLst>
            <c:ext xmlns:c16="http://schemas.microsoft.com/office/drawing/2014/chart" uri="{C3380CC4-5D6E-409C-BE32-E72D297353CC}">
              <c16:uniqueId val="{00000007-D4C2-4402-BEBF-2D2184D64D86}"/>
            </c:ext>
          </c:extLst>
        </c:ser>
        <c:ser>
          <c:idx val="9"/>
          <c:order val="8"/>
          <c:tx>
            <c:strRef>
              <c:f>'21_ábra_chart'!$E$21</c:f>
              <c:strCache>
                <c:ptCount val="1"/>
                <c:pt idx="0">
                  <c:v>Prime bevásárlóközpont hozam (j.t.)</c:v>
                </c:pt>
              </c:strCache>
            </c:strRef>
          </c:tx>
          <c:spPr>
            <a:ln w="28575" cap="rnd">
              <a:solidFill>
                <a:srgbClr val="69AAA3"/>
              </a:solidFill>
              <a:round/>
            </a:ln>
            <a:effectLst/>
          </c:spPr>
          <c:marker>
            <c:symbol val="none"/>
          </c:marker>
          <c:cat>
            <c:strRef>
              <c:f>'21_ábra_chart'!$F$12:$V$12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'21_ábra_chart'!$F$21:$V$21</c:f>
              <c:numCache>
                <c:formatCode>#,##0.00</c:formatCode>
                <c:ptCount val="17"/>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pt idx="16">
                  <c:v>6.25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11731099386482E-2"/>
          <c:y val="0.769842358992974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210597222222224"/>
          <c:y val="0.1203837037037037"/>
          <c:w val="0.59517694444444447"/>
          <c:h val="0.76628814814814816"/>
        </c:manualLayout>
      </c:layout>
      <c:barChart>
        <c:barDir val="bar"/>
        <c:grouping val="clustered"/>
        <c:varyColors val="0"/>
        <c:ser>
          <c:idx val="0"/>
          <c:order val="0"/>
          <c:tx>
            <c:strRef>
              <c:f>'3_ábra_chart'!$G$13</c:f>
              <c:strCache>
                <c:ptCount val="1"/>
                <c:pt idx="0">
                  <c:v>Hungary</c:v>
                </c:pt>
              </c:strCache>
            </c:strRef>
          </c:tx>
          <c:spPr>
            <a:solidFill>
              <a:srgbClr val="FF505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'3_ábra_chart'!$E$15:$E$31</c:f>
              <c:strCache>
                <c:ptCount val="17"/>
                <c:pt idx="0">
                  <c:v>Sand</c:v>
                </c:pt>
                <c:pt idx="1">
                  <c:v>Construction stone, gravel</c:v>
                </c:pt>
                <c:pt idx="2">
                  <c:v>Electrical fittings</c:v>
                </c:pt>
                <c:pt idx="3">
                  <c:v>Mechanical assemblies</c:v>
                </c:pt>
                <c:pt idx="4">
                  <c:v>Concrete</c:v>
                </c:pt>
                <c:pt idx="5">
                  <c:v>Warm floor coverings</c:v>
                </c:pt>
                <c:pt idx="6">
                  <c:v>Masonry mortars, additives</c:v>
                </c:pt>
                <c:pt idx="7">
                  <c:v>Sanitary goods</c:v>
                </c:pt>
                <c:pt idx="8">
                  <c:v>Bituminous insulating materials</c:v>
                </c:pt>
                <c:pt idx="9">
                  <c:v>Plasterboard</c:v>
                </c:pt>
                <c:pt idx="10">
                  <c:v>Shuttering stone</c:v>
                </c:pt>
                <c:pt idx="11">
                  <c:v>Cold floor coverings</c:v>
                </c:pt>
                <c:pt idx="12">
                  <c:v>Roof tile</c:v>
                </c:pt>
                <c:pt idx="13">
                  <c:v>Electric cables, wires</c:v>
                </c:pt>
                <c:pt idx="14">
                  <c:v>Brick</c:v>
                </c:pt>
                <c:pt idx="15">
                  <c:v>Wood materials</c:v>
                </c:pt>
                <c:pt idx="16">
                  <c:v>Thermal insulation materials</c:v>
                </c:pt>
              </c:strCache>
            </c:strRef>
          </c:cat>
          <c:val>
            <c:numRef>
              <c:f>'3_ábra_chart'!$G$15:$G$31</c:f>
              <c:numCache>
                <c:formatCode>General</c:formatCode>
                <c:ptCount val="17"/>
                <c:pt idx="0">
                  <c:v>14</c:v>
                </c:pt>
                <c:pt idx="1">
                  <c:v>15</c:v>
                </c:pt>
                <c:pt idx="2">
                  <c:v>16</c:v>
                </c:pt>
                <c:pt idx="3">
                  <c:v>16</c:v>
                </c:pt>
                <c:pt idx="4">
                  <c:v>17</c:v>
                </c:pt>
                <c:pt idx="5">
                  <c:v>17</c:v>
                </c:pt>
                <c:pt idx="6">
                  <c:v>17</c:v>
                </c:pt>
                <c:pt idx="7">
                  <c:v>17</c:v>
                </c:pt>
                <c:pt idx="8">
                  <c:v>17</c:v>
                </c:pt>
                <c:pt idx="9">
                  <c:v>17</c:v>
                </c:pt>
                <c:pt idx="10">
                  <c:v>18</c:v>
                </c:pt>
                <c:pt idx="11">
                  <c:v>18</c:v>
                </c:pt>
                <c:pt idx="12">
                  <c:v>18</c:v>
                </c:pt>
                <c:pt idx="13">
                  <c:v>18</c:v>
                </c:pt>
                <c:pt idx="14">
                  <c:v>19</c:v>
                </c:pt>
                <c:pt idx="15">
                  <c:v>20</c:v>
                </c:pt>
                <c:pt idx="16">
                  <c:v>20</c:v>
                </c:pt>
              </c:numCache>
            </c:numRef>
          </c:val>
          <c:extLst>
            <c:ext xmlns:c16="http://schemas.microsoft.com/office/drawing/2014/chart" uri="{C3380CC4-5D6E-409C-BE32-E72D297353CC}">
              <c16:uniqueId val="{00000000-A735-448F-B28D-10697472C4FA}"/>
            </c:ext>
          </c:extLst>
        </c:ser>
        <c:dLbls>
          <c:showLegendKey val="0"/>
          <c:showVal val="0"/>
          <c:showCatName val="0"/>
          <c:showSerName val="0"/>
          <c:showPercent val="0"/>
          <c:showBubbleSize val="0"/>
        </c:dLbls>
        <c:gapWidth val="60"/>
        <c:axId val="374780112"/>
        <c:axId val="374781424"/>
      </c:barChart>
      <c:barChart>
        <c:barDir val="bar"/>
        <c:grouping val="clustered"/>
        <c:varyColors val="0"/>
        <c:ser>
          <c:idx val="2"/>
          <c:order val="1"/>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A735-448F-B28D-10697472C4FA}"/>
            </c:ext>
          </c:extLst>
        </c:ser>
        <c:dLbls>
          <c:showLegendKey val="0"/>
          <c:showVal val="0"/>
          <c:showCatName val="0"/>
          <c:showSerName val="0"/>
          <c:showPercent val="0"/>
          <c:showBubbleSize val="0"/>
        </c:dLbls>
        <c:gapWidth val="219"/>
        <c:axId val="966919672"/>
        <c:axId val="966919016"/>
      </c:barChart>
      <c:catAx>
        <c:axId val="37478011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374781424"/>
        <c:crosses val="autoZero"/>
        <c:auto val="1"/>
        <c:lblAlgn val="ctr"/>
        <c:lblOffset val="100"/>
        <c:noMultiLvlLbl val="0"/>
      </c:catAx>
      <c:valAx>
        <c:axId val="374781424"/>
        <c:scaling>
          <c:orientation val="minMax"/>
          <c:max val="25"/>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5105722222222224"/>
              <c:y val="0.9459344444444446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74780112"/>
        <c:crosses val="autoZero"/>
        <c:crossBetween val="between"/>
        <c:majorUnit val="5"/>
      </c:valAx>
      <c:valAx>
        <c:axId val="966919016"/>
        <c:scaling>
          <c:orientation val="minMax"/>
          <c:max val="25"/>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5105722222222224"/>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919672"/>
        <c:crosses val="max"/>
        <c:crossBetween val="between"/>
        <c:majorUnit val="5"/>
      </c:valAx>
      <c:catAx>
        <c:axId val="966919672"/>
        <c:scaling>
          <c:orientation val="minMax"/>
        </c:scaling>
        <c:delete val="1"/>
        <c:axPos val="l"/>
        <c:majorTickMark val="out"/>
        <c:minorTickMark val="none"/>
        <c:tickLblPos val="nextTo"/>
        <c:crossAx val="966919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662882057729397"/>
        </c:manualLayout>
      </c:layout>
      <c:barChart>
        <c:barDir val="col"/>
        <c:grouping val="stacked"/>
        <c:varyColors val="0"/>
        <c:ser>
          <c:idx val="1"/>
          <c:order val="0"/>
          <c:tx>
            <c:strRef>
              <c:f>'21_ábra_chart'!$D$14</c:f>
              <c:strCache>
                <c:ptCount val="1"/>
                <c:pt idx="0">
                  <c:v>Office</c:v>
                </c:pt>
              </c:strCache>
            </c:strRef>
          </c:tx>
          <c:spPr>
            <a:solidFill>
              <a:srgbClr val="232157"/>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'21_ábra_chart'!$F$14:$V$14</c:f>
              <c:numCache>
                <c:formatCode>0</c:formatCode>
                <c:ptCount val="17"/>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509.4</c:v>
                </c:pt>
                <c:pt idx="15">
                  <c:v>972.4</c:v>
                </c:pt>
                <c:pt idx="16">
                  <c:v>190.2</c:v>
                </c:pt>
              </c:numCache>
            </c:numRef>
          </c:val>
          <c:extLst>
            <c:ext xmlns:c16="http://schemas.microsoft.com/office/drawing/2014/chart" uri="{C3380CC4-5D6E-409C-BE32-E72D297353CC}">
              <c16:uniqueId val="{00000000-E378-4534-AA91-CF87BD77C0DA}"/>
            </c:ext>
          </c:extLst>
        </c:ser>
        <c:ser>
          <c:idx val="0"/>
          <c:order val="1"/>
          <c:tx>
            <c:strRef>
              <c:f>'21_ábra_chart'!$D$13</c:f>
              <c:strCache>
                <c:ptCount val="1"/>
                <c:pt idx="0">
                  <c:v>Retail</c:v>
                </c:pt>
              </c:strCache>
            </c:strRef>
          </c:tx>
          <c:spPr>
            <a:solidFill>
              <a:srgbClr val="C00000"/>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'21_ábra_chart'!$F$13:$V$13</c:f>
              <c:numCache>
                <c:formatCode>0</c:formatCode>
                <c:ptCount val="17"/>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1.4</c:v>
                </c:pt>
                <c:pt idx="15">
                  <c:v>29.9</c:v>
                </c:pt>
                <c:pt idx="16">
                  <c:v>227.5</c:v>
                </c:pt>
              </c:numCache>
            </c:numRef>
          </c:val>
          <c:extLst>
            <c:ext xmlns:c16="http://schemas.microsoft.com/office/drawing/2014/chart" uri="{C3380CC4-5D6E-409C-BE32-E72D297353CC}">
              <c16:uniqueId val="{00000001-E378-4534-AA91-CF87BD77C0DA}"/>
            </c:ext>
          </c:extLst>
        </c:ser>
        <c:ser>
          <c:idx val="2"/>
          <c:order val="2"/>
          <c:tx>
            <c:strRef>
              <c:f>'21_ábra_chart'!$D$15</c:f>
              <c:strCache>
                <c:ptCount val="1"/>
                <c:pt idx="0">
                  <c:v>Industrial-logistics</c:v>
                </c:pt>
              </c:strCache>
            </c:strRef>
          </c:tx>
          <c:spPr>
            <a:solidFill>
              <a:srgbClr val="DA8E1B"/>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'21_ábra_chart'!$F$15:$V$15</c:f>
              <c:numCache>
                <c:formatCode>0</c:formatCode>
                <c:ptCount val="17"/>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21.9</c:v>
                </c:pt>
                <c:pt idx="15">
                  <c:v>93.5</c:v>
                </c:pt>
                <c:pt idx="16">
                  <c:v>136.69999999999999</c:v>
                </c:pt>
              </c:numCache>
            </c:numRef>
          </c:val>
          <c:extLst>
            <c:ext xmlns:c16="http://schemas.microsoft.com/office/drawing/2014/chart" uri="{C3380CC4-5D6E-409C-BE32-E72D297353CC}">
              <c16:uniqueId val="{00000002-E378-4534-AA91-CF87BD77C0DA}"/>
            </c:ext>
          </c:extLst>
        </c:ser>
        <c:ser>
          <c:idx val="3"/>
          <c:order val="3"/>
          <c:tx>
            <c:strRef>
              <c:f>'21_ábra_chart'!$D$16</c:f>
              <c:strCache>
                <c:ptCount val="1"/>
                <c:pt idx="0">
                  <c:v>Hotel</c:v>
                </c:pt>
              </c:strCache>
            </c:strRef>
          </c:tx>
          <c:spPr>
            <a:solidFill>
              <a:srgbClr val="8DA22D"/>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'21_ábra_chart'!$F$16:$V$16</c:f>
              <c:numCache>
                <c:formatCode>0</c:formatCode>
                <c:ptCount val="17"/>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48.7</c:v>
                </c:pt>
                <c:pt idx="15">
                  <c:v>88.2</c:v>
                </c:pt>
                <c:pt idx="16">
                  <c:v>29</c:v>
                </c:pt>
              </c:numCache>
            </c:numRef>
          </c:val>
          <c:extLst>
            <c:ext xmlns:c16="http://schemas.microsoft.com/office/drawing/2014/chart" uri="{C3380CC4-5D6E-409C-BE32-E72D297353CC}">
              <c16:uniqueId val="{00000003-E378-4534-AA91-CF87BD77C0DA}"/>
            </c:ext>
          </c:extLst>
        </c:ser>
        <c:ser>
          <c:idx val="4"/>
          <c:order val="4"/>
          <c:tx>
            <c:strRef>
              <c:f>'21_ábra_chart'!$D$17</c:f>
              <c:strCache>
                <c:ptCount val="1"/>
                <c:pt idx="0">
                  <c:v>Development land</c:v>
                </c:pt>
              </c:strCache>
            </c:strRef>
          </c:tx>
          <c:spPr>
            <a:solidFill>
              <a:srgbClr val="A8A8A8"/>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'21_ábra_chart'!$F$17:$V$17</c:f>
              <c:numCache>
                <c:formatCode>0</c:formatCode>
                <c:ptCount val="17"/>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54.085714285714289</c:v>
                </c:pt>
                <c:pt idx="15">
                  <c:v>70.085714285714289</c:v>
                </c:pt>
                <c:pt idx="16">
                  <c:v>9.5</c:v>
                </c:pt>
              </c:numCache>
            </c:numRef>
          </c:val>
          <c:extLst>
            <c:ext xmlns:c16="http://schemas.microsoft.com/office/drawing/2014/chart" uri="{C3380CC4-5D6E-409C-BE32-E72D297353CC}">
              <c16:uniqueId val="{00000004-E378-4534-AA91-CF87BD77C0DA}"/>
            </c:ext>
          </c:extLst>
        </c:ser>
        <c:ser>
          <c:idx val="5"/>
          <c:order val="5"/>
          <c:tx>
            <c:strRef>
              <c:f>'21_ábra_chart'!$D$18</c:f>
              <c:strCache>
                <c:ptCount val="1"/>
                <c:pt idx="0">
                  <c:v>Other</c:v>
                </c:pt>
              </c:strCache>
            </c:strRef>
          </c:tx>
          <c:spPr>
            <a:solidFill>
              <a:srgbClr val="78A3D5"/>
            </a:solidFill>
            <a:ln>
              <a:solidFill>
                <a:schemeClr val="tx1"/>
              </a:solidFill>
            </a:ln>
            <a:effectLst/>
          </c:spPr>
          <c:invertIfNegative val="0"/>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'21_ábra_chart'!$F$18:$V$18</c:f>
              <c:numCache>
                <c:formatCode>0</c:formatCode>
                <c:ptCount val="17"/>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pt idx="16">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'21_ábra_chart'!$D$19</c:f>
              <c:strCache>
                <c:ptCount val="1"/>
                <c:pt idx="0">
                  <c:v>Prime office yield (rhs)</c:v>
                </c:pt>
              </c:strCache>
            </c:strRef>
          </c:tx>
          <c:spPr>
            <a:ln w="28575" cap="rnd">
              <a:solidFill>
                <a:srgbClr val="905699"/>
              </a:solidFill>
              <a:round/>
            </a:ln>
            <a:effectLst/>
          </c:spPr>
          <c:marker>
            <c:symbol val="none"/>
          </c:marker>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'21_ábra_chart'!$F$19:$V$19</c:f>
              <c:numCache>
                <c:formatCode>#,##0.00</c:formatCode>
                <c:ptCount val="17"/>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5.5</c:v>
                </c:pt>
                <c:pt idx="15">
                  <c:v>5.25</c:v>
                </c:pt>
                <c:pt idx="16">
                  <c:v>5.25</c:v>
                </c:pt>
              </c:numCache>
            </c:numRef>
          </c:val>
          <c:smooth val="0"/>
          <c:extLst>
            <c:ext xmlns:c16="http://schemas.microsoft.com/office/drawing/2014/chart" uri="{C3380CC4-5D6E-409C-BE32-E72D297353CC}">
              <c16:uniqueId val="{00000006-E378-4534-AA91-CF87BD77C0DA}"/>
            </c:ext>
          </c:extLst>
        </c:ser>
        <c:ser>
          <c:idx val="8"/>
          <c:order val="7"/>
          <c:tx>
            <c:strRef>
              <c:f>'21_ábra_chart'!$D$20</c:f>
              <c:strCache>
                <c:ptCount val="1"/>
                <c:pt idx="0">
                  <c:v>Prime industrial yield (rhs)</c:v>
                </c:pt>
              </c:strCache>
            </c:strRef>
          </c:tx>
          <c:spPr>
            <a:ln w="28575" cap="rnd">
              <a:solidFill>
                <a:srgbClr val="A99A6F"/>
              </a:solidFill>
              <a:round/>
            </a:ln>
            <a:effectLst/>
          </c:spPr>
          <c:marker>
            <c:symbol val="none"/>
          </c:marker>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'21_ábra_chart'!$F$20:$V$20</c:f>
              <c:numCache>
                <c:formatCode>#,##0.00</c:formatCode>
                <c:ptCount val="17"/>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6.75</c:v>
                </c:pt>
                <c:pt idx="15">
                  <c:v>5.75</c:v>
                </c:pt>
                <c:pt idx="16">
                  <c:v>5.5</c:v>
                </c:pt>
              </c:numCache>
            </c:numRef>
          </c:val>
          <c:smooth val="0"/>
          <c:extLst>
            <c:ext xmlns:c16="http://schemas.microsoft.com/office/drawing/2014/chart" uri="{C3380CC4-5D6E-409C-BE32-E72D297353CC}">
              <c16:uniqueId val="{00000007-E378-4534-AA91-CF87BD77C0DA}"/>
            </c:ext>
          </c:extLst>
        </c:ser>
        <c:ser>
          <c:idx val="9"/>
          <c:order val="8"/>
          <c:tx>
            <c:strRef>
              <c:f>'21_ábra_chart'!$D$21</c:f>
              <c:strCache>
                <c:ptCount val="1"/>
                <c:pt idx="0">
                  <c:v>Prime shopping centre yield (rhs)</c:v>
                </c:pt>
              </c:strCache>
            </c:strRef>
          </c:tx>
          <c:spPr>
            <a:ln w="28575" cap="rnd">
              <a:solidFill>
                <a:srgbClr val="69AAA3"/>
              </a:solidFill>
              <a:round/>
            </a:ln>
            <a:effectLst/>
          </c:spPr>
          <c:marker>
            <c:symbol val="none"/>
          </c:marker>
          <c:cat>
            <c:strRef>
              <c:f>'21_ábra_chart'!$F$11:$V$11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'21_ábra_chart'!$F$21:$V$21</c:f>
              <c:numCache>
                <c:formatCode>#,##0.00</c:formatCode>
                <c:ptCount val="17"/>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pt idx="16">
                  <c:v>6.25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721849135062469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'22_ábra_chart'!$E$13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'22_ábra_chart'!$F$13:$L$13</c:f>
              <c:numCache>
                <c:formatCode>#,##0</c:formatCode>
                <c:ptCount val="7"/>
                <c:pt idx="0">
                  <c:v>32.080231725168964</c:v>
                </c:pt>
                <c:pt idx="1">
                  <c:v>41.375082685157729</c:v>
                </c:pt>
                <c:pt idx="2">
                  <c:v>65.112699285321611</c:v>
                </c:pt>
                <c:pt idx="3">
                  <c:v>74.713703199807043</c:v>
                </c:pt>
                <c:pt idx="4">
                  <c:v>51.470214024995599</c:v>
                </c:pt>
                <c:pt idx="5">
                  <c:v>66.645023124416184</c:v>
                </c:pt>
                <c:pt idx="6">
                  <c:v>73.519986506999487</c:v>
                </c:pt>
              </c:numCache>
            </c:numRef>
          </c:val>
          <c:extLst>
            <c:ext xmlns:c16="http://schemas.microsoft.com/office/drawing/2014/chart" uri="{C3380CC4-5D6E-409C-BE32-E72D297353CC}">
              <c16:uniqueId val="{00000000-C5C0-4AFF-8FCD-28B613147615}"/>
            </c:ext>
          </c:extLst>
        </c:ser>
        <c:ser>
          <c:idx val="2"/>
          <c:order val="1"/>
          <c:tx>
            <c:strRef>
              <c:f>'22_ábra_chart'!$E$14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5-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6"/>
              <c:delete val="1"/>
              <c:extLst>
                <c:ext xmlns:c15="http://schemas.microsoft.com/office/drawing/2012/chart" uri="{CE6537A1-D6FC-4f65-9D91-7224C49458BB}"/>
                <c:ext xmlns:c16="http://schemas.microsoft.com/office/drawing/2014/chart" uri="{C3380CC4-5D6E-409C-BE32-E72D297353CC}">
                  <c16:uniqueId val="{00000000-1505-4D43-AD7D-28D93838C19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'22_ábra_chart'!$F$14:$L$14</c:f>
              <c:numCache>
                <c:formatCode>#,##0</c:formatCode>
                <c:ptCount val="7"/>
                <c:pt idx="0">
                  <c:v>0</c:v>
                </c:pt>
                <c:pt idx="1">
                  <c:v>15.681667845167762</c:v>
                </c:pt>
                <c:pt idx="2">
                  <c:v>13.963716327652559</c:v>
                </c:pt>
                <c:pt idx="3">
                  <c:v>2.6400048861539158</c:v>
                </c:pt>
                <c:pt idx="4">
                  <c:v>0</c:v>
                </c:pt>
                <c:pt idx="5">
                  <c:v>0</c:v>
                </c:pt>
                <c:pt idx="6">
                  <c:v>0</c:v>
                </c:pt>
              </c:numCache>
            </c:numRef>
          </c:val>
          <c:extLst>
            <c:ext xmlns:c16="http://schemas.microsoft.com/office/drawing/2014/chart" uri="{C3380CC4-5D6E-409C-BE32-E72D297353CC}">
              <c16:uniqueId val="{00000003-C5C0-4AFF-8FCD-28B613147615}"/>
            </c:ext>
          </c:extLst>
        </c:ser>
        <c:ser>
          <c:idx val="3"/>
          <c:order val="2"/>
          <c:tx>
            <c:strRef>
              <c:f>'22_ábra_chart'!$E$15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3-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'22_ábra_chart'!$F$15:$L$15</c:f>
              <c:numCache>
                <c:formatCode>#,##0</c:formatCode>
                <c:ptCount val="7"/>
                <c:pt idx="0">
                  <c:v>7.8051515245896539</c:v>
                </c:pt>
                <c:pt idx="1">
                  <c:v>11.83196094979585</c:v>
                </c:pt>
                <c:pt idx="2">
                  <c:v>1.1929631665750413</c:v>
                </c:pt>
                <c:pt idx="3">
                  <c:v>1.0092518679359241</c:v>
                </c:pt>
                <c:pt idx="4">
                  <c:v>0</c:v>
                </c:pt>
                <c:pt idx="5">
                  <c:v>7.9500148087394322</c:v>
                </c:pt>
                <c:pt idx="6">
                  <c:v>1.855287569573284</c:v>
                </c:pt>
              </c:numCache>
            </c:numRef>
          </c:val>
          <c:extLst>
            <c:ext xmlns:c16="http://schemas.microsoft.com/office/drawing/2014/chart" uri="{C3380CC4-5D6E-409C-BE32-E72D297353CC}">
              <c16:uniqueId val="{00000005-C5C0-4AFF-8FCD-28B613147615}"/>
            </c:ext>
          </c:extLst>
        </c:ser>
        <c:ser>
          <c:idx val="7"/>
          <c:order val="3"/>
          <c:tx>
            <c:strRef>
              <c:f>'22_ábra_chart'!$E$19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'22_ábra_chart'!$F$19:$L$19</c:f>
              <c:numCache>
                <c:formatCode>#,##0</c:formatCode>
                <c:ptCount val="7"/>
                <c:pt idx="0">
                  <c:v>17.441679384557883</c:v>
                </c:pt>
                <c:pt idx="1">
                  <c:v>9.5230492005200595</c:v>
                </c:pt>
                <c:pt idx="2">
                  <c:v>7.2017592083562416</c:v>
                </c:pt>
                <c:pt idx="3">
                  <c:v>0.8250015269230988</c:v>
                </c:pt>
                <c:pt idx="4">
                  <c:v>0</c:v>
                </c:pt>
                <c:pt idx="5">
                  <c:v>1.4353085913471393</c:v>
                </c:pt>
                <c:pt idx="6">
                  <c:v>0</c:v>
                </c:pt>
              </c:numCache>
            </c:numRef>
          </c:val>
          <c:extLst>
            <c:ext xmlns:c16="http://schemas.microsoft.com/office/drawing/2014/chart" uri="{C3380CC4-5D6E-409C-BE32-E72D297353CC}">
              <c16:uniqueId val="{00000007-C5C0-4AFF-8FCD-28B613147615}"/>
            </c:ext>
          </c:extLst>
        </c:ser>
        <c:ser>
          <c:idx val="4"/>
          <c:order val="4"/>
          <c:tx>
            <c:strRef>
              <c:f>'22_ábra_chart'!$E$16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'22_ábra_chart'!$F$16:$L$16</c:f>
              <c:numCache>
                <c:formatCode>#,##0</c:formatCode>
                <c:ptCount val="7"/>
                <c:pt idx="0">
                  <c:v>12.209175569190519</c:v>
                </c:pt>
                <c:pt idx="1">
                  <c:v>6.4893592755639693</c:v>
                </c:pt>
                <c:pt idx="2">
                  <c:v>4.5684442001099512</c:v>
                </c:pt>
                <c:pt idx="3">
                  <c:v>3.9600073292308737</c:v>
                </c:pt>
                <c:pt idx="4">
                  <c:v>14.271471561612813</c:v>
                </c:pt>
                <c:pt idx="5">
                  <c:v>6.2276444991228646</c:v>
                </c:pt>
                <c:pt idx="6">
                  <c:v>0</c:v>
                </c:pt>
              </c:numCache>
            </c:numRef>
          </c:val>
          <c:extLst>
            <c:ext xmlns:c16="http://schemas.microsoft.com/office/drawing/2014/chart" uri="{C3380CC4-5D6E-409C-BE32-E72D297353CC}">
              <c16:uniqueId val="{00000008-C5C0-4AFF-8FCD-28B613147615}"/>
            </c:ext>
          </c:extLst>
        </c:ser>
        <c:ser>
          <c:idx val="5"/>
          <c:order val="5"/>
          <c:tx>
            <c:strRef>
              <c:f>'22_ábra_chart'!$E$17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dLbl>
              <c:idx val="5"/>
              <c:delete val="1"/>
              <c:extLst>
                <c:ext xmlns:c15="http://schemas.microsoft.com/office/drawing/2012/chart" uri="{CE6537A1-D6FC-4f65-9D91-7224C49458BB}"/>
                <c:ext xmlns:c16="http://schemas.microsoft.com/office/drawing/2014/chart" uri="{C3380CC4-5D6E-409C-BE32-E72D297353CC}">
                  <c16:uniqueId val="{00000001-AA9B-4906-956D-8DEC0D4BB1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'22_ábra_chart'!$F$17:$L$17</c:f>
              <c:numCache>
                <c:formatCode>#,##0</c:formatCode>
                <c:ptCount val="7"/>
                <c:pt idx="0">
                  <c:v>0</c:v>
                </c:pt>
                <c:pt idx="1">
                  <c:v>5.6254419379119991</c:v>
                </c:pt>
                <c:pt idx="2">
                  <c:v>0</c:v>
                </c:pt>
                <c:pt idx="3">
                  <c:v>1.5345028400769634</c:v>
                </c:pt>
                <c:pt idx="4">
                  <c:v>11.016721243883017</c:v>
                </c:pt>
                <c:pt idx="5">
                  <c:v>0</c:v>
                </c:pt>
                <c:pt idx="6">
                  <c:v>3.0359251138471919</c:v>
                </c:pt>
              </c:numCache>
            </c:numRef>
          </c:val>
          <c:extLst>
            <c:ext xmlns:c16="http://schemas.microsoft.com/office/drawing/2014/chart" uri="{C3380CC4-5D6E-409C-BE32-E72D297353CC}">
              <c16:uniqueId val="{0000000C-C5C0-4AFF-8FCD-28B613147615}"/>
            </c:ext>
          </c:extLst>
        </c:ser>
        <c:ser>
          <c:idx val="6"/>
          <c:order val="6"/>
          <c:tx>
            <c:strRef>
              <c:f>'22_ábra_chart'!$E$18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'22_ábra_chart'!$F$18:$L$18</c:f>
              <c:numCache>
                <c:formatCode>#,##0</c:formatCode>
                <c:ptCount val="7"/>
                <c:pt idx="0">
                  <c:v>1.6102407574672191</c:v>
                </c:pt>
                <c:pt idx="1">
                  <c:v>4.881845760817499</c:v>
                </c:pt>
                <c:pt idx="2">
                  <c:v>0.15393073117097306</c:v>
                </c:pt>
                <c:pt idx="3">
                  <c:v>0</c:v>
                </c:pt>
                <c:pt idx="4">
                  <c:v>8.7199062894359542</c:v>
                </c:pt>
                <c:pt idx="5">
                  <c:v>4.1384731050509185</c:v>
                </c:pt>
                <c:pt idx="6">
                  <c:v>11.469050430089393</c:v>
                </c:pt>
              </c:numCache>
            </c:numRef>
          </c:val>
          <c:extLst>
            <c:ext xmlns:c16="http://schemas.microsoft.com/office/drawing/2014/chart" uri="{C3380CC4-5D6E-409C-BE32-E72D297353CC}">
              <c16:uniqueId val="{00000010-C5C0-4AFF-8FCD-28B613147615}"/>
            </c:ext>
          </c:extLst>
        </c:ser>
        <c:ser>
          <c:idx val="8"/>
          <c:order val="7"/>
          <c:tx>
            <c:strRef>
              <c:f>'22_ábra_chart'!$E$20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'22_ábra_chart'!$F$20:$L$20</c:f>
              <c:numCache>
                <c:formatCode>#,##0</c:formatCode>
                <c:ptCount val="7"/>
                <c:pt idx="0">
                  <c:v>14.931323387423307</c:v>
                </c:pt>
                <c:pt idx="1">
                  <c:v>3.5640154193563096</c:v>
                </c:pt>
                <c:pt idx="2">
                  <c:v>2.836723474436504</c:v>
                </c:pt>
                <c:pt idx="3">
                  <c:v>3.6850068202565076</c:v>
                </c:pt>
                <c:pt idx="4">
                  <c:v>0.97493848369793801</c:v>
                </c:pt>
                <c:pt idx="5">
                  <c:v>6.3791492948761741</c:v>
                </c:pt>
                <c:pt idx="6">
                  <c:v>0</c:v>
                </c:pt>
              </c:numCache>
            </c:numRef>
          </c:val>
          <c:extLst>
            <c:ext xmlns:c16="http://schemas.microsoft.com/office/drawing/2014/chart" uri="{C3380CC4-5D6E-409C-BE32-E72D297353CC}">
              <c16:uniqueId val="{00000011-C5C0-4AFF-8FCD-28B613147615}"/>
            </c:ext>
          </c:extLst>
        </c:ser>
        <c:ser>
          <c:idx val="9"/>
          <c:order val="8"/>
          <c:tx>
            <c:strRef>
              <c:f>'22_ábra_chart'!$E$21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cat>
            <c:strRef>
              <c:f>'22_ábra_chart'!$F$12:$L$12</c:f>
              <c:strCache>
                <c:ptCount val="7"/>
                <c:pt idx="0">
                  <c:v>2016</c:v>
                </c:pt>
                <c:pt idx="1">
                  <c:v>2017</c:v>
                </c:pt>
                <c:pt idx="2">
                  <c:v>2018</c:v>
                </c:pt>
                <c:pt idx="3">
                  <c:v>2019</c:v>
                </c:pt>
                <c:pt idx="4">
                  <c:v>2020</c:v>
                </c:pt>
                <c:pt idx="5">
                  <c:v>2021</c:v>
                </c:pt>
                <c:pt idx="6">
                  <c:v>2022 I-II.</c:v>
                </c:pt>
              </c:strCache>
            </c:strRef>
          </c:cat>
          <c:val>
            <c:numRef>
              <c:f>'22_ábra_chart'!$F$21:$L$21</c:f>
              <c:numCache>
                <c:formatCode>#,##0</c:formatCode>
                <c:ptCount val="7"/>
                <c:pt idx="0">
                  <c:v>7.0389634659108609</c:v>
                </c:pt>
                <c:pt idx="1">
                  <c:v>0</c:v>
                </c:pt>
                <c:pt idx="2">
                  <c:v>0</c:v>
                </c:pt>
                <c:pt idx="3">
                  <c:v>0</c:v>
                </c:pt>
                <c:pt idx="4">
                  <c:v>0</c:v>
                </c:pt>
                <c:pt idx="5">
                  <c:v>0</c:v>
                </c:pt>
                <c:pt idx="6">
                  <c:v>0</c:v>
                </c:pt>
              </c:numCache>
            </c:numRef>
          </c:val>
          <c:extLst>
            <c:ext xmlns:c16="http://schemas.microsoft.com/office/drawing/2014/chart" uri="{C3380CC4-5D6E-409C-BE32-E72D297353CC}">
              <c16:uniqueId val="{00000015-C5C0-4AFF-8FCD-28B613147615}"/>
            </c:ext>
          </c:extLst>
        </c:ser>
        <c:ser>
          <c:idx val="10"/>
          <c:order val="9"/>
          <c:tx>
            <c:strRef>
              <c:f>'22_ábra_chart'!$E$22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'22_ábra_chart'!$F$12:$L$12</c:f>
              <c:strCache>
                <c:ptCount val="7"/>
                <c:pt idx="0">
                  <c:v>2016</c:v>
                </c:pt>
                <c:pt idx="1">
                  <c:v>2017</c:v>
                </c:pt>
                <c:pt idx="2">
                  <c:v>2018</c:v>
                </c:pt>
                <c:pt idx="3">
                  <c:v>2019</c:v>
                </c:pt>
                <c:pt idx="4">
                  <c:v>2020</c:v>
                </c:pt>
                <c:pt idx="5">
                  <c:v>2021</c:v>
                </c:pt>
                <c:pt idx="6">
                  <c:v>2022 I-II.</c:v>
                </c:pt>
              </c:strCache>
            </c:strRef>
          </c:cat>
          <c:val>
            <c:numRef>
              <c:f>'22_ábra_chart'!$F$22:$L$22</c:f>
              <c:numCache>
                <c:formatCode>#,##0</c:formatCode>
                <c:ptCount val="7"/>
                <c:pt idx="0">
                  <c:v>6.8832341856915935</c:v>
                </c:pt>
                <c:pt idx="1">
                  <c:v>1.0275769257088112</c:v>
                </c:pt>
                <c:pt idx="2">
                  <c:v>4.9697636063771311</c:v>
                </c:pt>
                <c:pt idx="3">
                  <c:v>11.632521529615692</c:v>
                </c:pt>
                <c:pt idx="4">
                  <c:v>13.546748396374664</c:v>
                </c:pt>
                <c:pt idx="5">
                  <c:v>7.2243865764472677</c:v>
                </c:pt>
                <c:pt idx="6">
                  <c:v>10.11975037949064</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'22_ábra_chart'!$F$12:$I$12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'22_ábra_chart'!$D$13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'22_ábra_chart'!$F$13:$L$13</c:f>
              <c:numCache>
                <c:formatCode>#,##0</c:formatCode>
                <c:ptCount val="7"/>
                <c:pt idx="0">
                  <c:v>32.080231725168964</c:v>
                </c:pt>
                <c:pt idx="1">
                  <c:v>41.375082685157729</c:v>
                </c:pt>
                <c:pt idx="2">
                  <c:v>65.112699285321611</c:v>
                </c:pt>
                <c:pt idx="3">
                  <c:v>74.713703199807043</c:v>
                </c:pt>
                <c:pt idx="4">
                  <c:v>51.470214024995599</c:v>
                </c:pt>
                <c:pt idx="5">
                  <c:v>66.645023124416184</c:v>
                </c:pt>
                <c:pt idx="6">
                  <c:v>73.519986506999487</c:v>
                </c:pt>
              </c:numCache>
            </c:numRef>
          </c:val>
          <c:extLst>
            <c:ext xmlns:c16="http://schemas.microsoft.com/office/drawing/2014/chart" uri="{C3380CC4-5D6E-409C-BE32-E72D297353CC}">
              <c16:uniqueId val="{00000000-3A89-4EA3-AD56-7E22EC45F89A}"/>
            </c:ext>
          </c:extLst>
        </c:ser>
        <c:ser>
          <c:idx val="2"/>
          <c:order val="1"/>
          <c:tx>
            <c:strRef>
              <c:f>'22_ábra_chart'!$D$14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0-324C-4A75-9ED5-171CB290753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'22_ábra_chart'!$F$14:$L$14</c:f>
              <c:numCache>
                <c:formatCode>#,##0</c:formatCode>
                <c:ptCount val="7"/>
                <c:pt idx="0">
                  <c:v>0</c:v>
                </c:pt>
                <c:pt idx="1">
                  <c:v>15.681667845167762</c:v>
                </c:pt>
                <c:pt idx="2">
                  <c:v>13.963716327652559</c:v>
                </c:pt>
                <c:pt idx="3">
                  <c:v>2.6400048861539158</c:v>
                </c:pt>
                <c:pt idx="4">
                  <c:v>0</c:v>
                </c:pt>
                <c:pt idx="5">
                  <c:v>0</c:v>
                </c:pt>
                <c:pt idx="6">
                  <c:v>0</c:v>
                </c:pt>
              </c:numCache>
            </c:numRef>
          </c:val>
          <c:extLst>
            <c:ext xmlns:c16="http://schemas.microsoft.com/office/drawing/2014/chart" uri="{C3380CC4-5D6E-409C-BE32-E72D297353CC}">
              <c16:uniqueId val="{00000003-3A89-4EA3-AD56-7E22EC45F89A}"/>
            </c:ext>
          </c:extLst>
        </c:ser>
        <c:ser>
          <c:idx val="3"/>
          <c:order val="2"/>
          <c:tx>
            <c:strRef>
              <c:f>'22_ábra_chart'!$D$15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'22_ábra_chart'!$F$15:$L$15</c:f>
              <c:numCache>
                <c:formatCode>#,##0</c:formatCode>
                <c:ptCount val="7"/>
                <c:pt idx="0">
                  <c:v>7.8051515245896539</c:v>
                </c:pt>
                <c:pt idx="1">
                  <c:v>11.83196094979585</c:v>
                </c:pt>
                <c:pt idx="2">
                  <c:v>1.1929631665750413</c:v>
                </c:pt>
                <c:pt idx="3">
                  <c:v>1.0092518679359241</c:v>
                </c:pt>
                <c:pt idx="4">
                  <c:v>0</c:v>
                </c:pt>
                <c:pt idx="5">
                  <c:v>7.9500148087394322</c:v>
                </c:pt>
                <c:pt idx="6">
                  <c:v>1.855287569573284</c:v>
                </c:pt>
              </c:numCache>
            </c:numRef>
          </c:val>
          <c:extLst>
            <c:ext xmlns:c16="http://schemas.microsoft.com/office/drawing/2014/chart" uri="{C3380CC4-5D6E-409C-BE32-E72D297353CC}">
              <c16:uniqueId val="{00000005-3A89-4EA3-AD56-7E22EC45F89A}"/>
            </c:ext>
          </c:extLst>
        </c:ser>
        <c:ser>
          <c:idx val="7"/>
          <c:order val="3"/>
          <c:tx>
            <c:strRef>
              <c:f>'22_ábra_chart'!$D$19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'22_ábra_chart'!$F$19:$L$19</c:f>
              <c:numCache>
                <c:formatCode>#,##0</c:formatCode>
                <c:ptCount val="7"/>
                <c:pt idx="0">
                  <c:v>17.441679384557883</c:v>
                </c:pt>
                <c:pt idx="1">
                  <c:v>9.5230492005200595</c:v>
                </c:pt>
                <c:pt idx="2">
                  <c:v>7.2017592083562416</c:v>
                </c:pt>
                <c:pt idx="3">
                  <c:v>0.8250015269230988</c:v>
                </c:pt>
                <c:pt idx="4">
                  <c:v>0</c:v>
                </c:pt>
                <c:pt idx="5">
                  <c:v>1.4353085913471393</c:v>
                </c:pt>
                <c:pt idx="6">
                  <c:v>0</c:v>
                </c:pt>
              </c:numCache>
            </c:numRef>
          </c:val>
          <c:extLst>
            <c:ext xmlns:c16="http://schemas.microsoft.com/office/drawing/2014/chart" uri="{C3380CC4-5D6E-409C-BE32-E72D297353CC}">
              <c16:uniqueId val="{00000007-3A89-4EA3-AD56-7E22EC45F89A}"/>
            </c:ext>
          </c:extLst>
        </c:ser>
        <c:ser>
          <c:idx val="4"/>
          <c:order val="4"/>
          <c:tx>
            <c:strRef>
              <c:f>'22_ábra_chart'!$D$16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'22_ábra_chart'!$F$16:$L$16</c:f>
              <c:numCache>
                <c:formatCode>#,##0</c:formatCode>
                <c:ptCount val="7"/>
                <c:pt idx="0">
                  <c:v>12.209175569190519</c:v>
                </c:pt>
                <c:pt idx="1">
                  <c:v>6.4893592755639693</c:v>
                </c:pt>
                <c:pt idx="2">
                  <c:v>4.5684442001099512</c:v>
                </c:pt>
                <c:pt idx="3">
                  <c:v>3.9600073292308737</c:v>
                </c:pt>
                <c:pt idx="4">
                  <c:v>14.271471561612813</c:v>
                </c:pt>
                <c:pt idx="5">
                  <c:v>6.2276444991228646</c:v>
                </c:pt>
                <c:pt idx="6">
                  <c:v>0</c:v>
                </c:pt>
              </c:numCache>
            </c:numRef>
          </c:val>
          <c:extLst>
            <c:ext xmlns:c16="http://schemas.microsoft.com/office/drawing/2014/chart" uri="{C3380CC4-5D6E-409C-BE32-E72D297353CC}">
              <c16:uniqueId val="{00000008-3A89-4EA3-AD56-7E22EC45F89A}"/>
            </c:ext>
          </c:extLst>
        </c:ser>
        <c:ser>
          <c:idx val="5"/>
          <c:order val="5"/>
          <c:tx>
            <c:strRef>
              <c:f>'22_ábra_chart'!$D$17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dLbl>
              <c:idx val="5"/>
              <c:delete val="1"/>
              <c:extLst>
                <c:ext xmlns:c15="http://schemas.microsoft.com/office/drawing/2012/chart" uri="{CE6537A1-D6FC-4f65-9D91-7224C49458BB}"/>
                <c:ext xmlns:c16="http://schemas.microsoft.com/office/drawing/2014/chart" uri="{C3380CC4-5D6E-409C-BE32-E72D297353CC}">
                  <c16:uniqueId val="{00000001-A6A3-40C3-AD94-7F807ABC2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'22_ábra_chart'!$F$17:$L$17</c:f>
              <c:numCache>
                <c:formatCode>#,##0</c:formatCode>
                <c:ptCount val="7"/>
                <c:pt idx="0">
                  <c:v>0</c:v>
                </c:pt>
                <c:pt idx="1">
                  <c:v>5.6254419379119991</c:v>
                </c:pt>
                <c:pt idx="2">
                  <c:v>0</c:v>
                </c:pt>
                <c:pt idx="3">
                  <c:v>1.5345028400769634</c:v>
                </c:pt>
                <c:pt idx="4">
                  <c:v>11.016721243883017</c:v>
                </c:pt>
                <c:pt idx="5">
                  <c:v>0</c:v>
                </c:pt>
                <c:pt idx="6">
                  <c:v>3.0359251138471919</c:v>
                </c:pt>
              </c:numCache>
            </c:numRef>
          </c:val>
          <c:extLst>
            <c:ext xmlns:c16="http://schemas.microsoft.com/office/drawing/2014/chart" uri="{C3380CC4-5D6E-409C-BE32-E72D297353CC}">
              <c16:uniqueId val="{0000000C-3A89-4EA3-AD56-7E22EC45F89A}"/>
            </c:ext>
          </c:extLst>
        </c:ser>
        <c:ser>
          <c:idx val="6"/>
          <c:order val="6"/>
          <c:tx>
            <c:strRef>
              <c:f>'22_ábra_chart'!$D$18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'22_ábra_chart'!$F$18:$L$18</c:f>
              <c:numCache>
                <c:formatCode>#,##0</c:formatCode>
                <c:ptCount val="7"/>
                <c:pt idx="0">
                  <c:v>1.6102407574672191</c:v>
                </c:pt>
                <c:pt idx="1">
                  <c:v>4.881845760817499</c:v>
                </c:pt>
                <c:pt idx="2">
                  <c:v>0.15393073117097306</c:v>
                </c:pt>
                <c:pt idx="3">
                  <c:v>0</c:v>
                </c:pt>
                <c:pt idx="4">
                  <c:v>8.7199062894359542</c:v>
                </c:pt>
                <c:pt idx="5">
                  <c:v>4.1384731050509185</c:v>
                </c:pt>
                <c:pt idx="6">
                  <c:v>11.469050430089393</c:v>
                </c:pt>
              </c:numCache>
            </c:numRef>
          </c:val>
          <c:extLst>
            <c:ext xmlns:c16="http://schemas.microsoft.com/office/drawing/2014/chart" uri="{C3380CC4-5D6E-409C-BE32-E72D297353CC}">
              <c16:uniqueId val="{00000010-3A89-4EA3-AD56-7E22EC45F89A}"/>
            </c:ext>
          </c:extLst>
        </c:ser>
        <c:ser>
          <c:idx val="8"/>
          <c:order val="7"/>
          <c:tx>
            <c:strRef>
              <c:f>'22_ábra_chart'!$D$20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'22_ábra_chart'!$F$20:$L$20</c:f>
              <c:numCache>
                <c:formatCode>#,##0</c:formatCode>
                <c:ptCount val="7"/>
                <c:pt idx="0">
                  <c:v>14.931323387423307</c:v>
                </c:pt>
                <c:pt idx="1">
                  <c:v>3.5640154193563096</c:v>
                </c:pt>
                <c:pt idx="2">
                  <c:v>2.836723474436504</c:v>
                </c:pt>
                <c:pt idx="3">
                  <c:v>3.6850068202565076</c:v>
                </c:pt>
                <c:pt idx="4">
                  <c:v>0.97493848369793801</c:v>
                </c:pt>
                <c:pt idx="5">
                  <c:v>6.3791492948761741</c:v>
                </c:pt>
                <c:pt idx="6">
                  <c:v>0</c:v>
                </c:pt>
              </c:numCache>
            </c:numRef>
          </c:val>
          <c:extLst>
            <c:ext xmlns:c16="http://schemas.microsoft.com/office/drawing/2014/chart" uri="{C3380CC4-5D6E-409C-BE32-E72D297353CC}">
              <c16:uniqueId val="{00000011-3A89-4EA3-AD56-7E22EC45F89A}"/>
            </c:ext>
          </c:extLst>
        </c:ser>
        <c:ser>
          <c:idx val="9"/>
          <c:order val="8"/>
          <c:tx>
            <c:strRef>
              <c:f>'22_ábra_chart'!$D$21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'22_ábra_chart'!$F$21:$L$21</c:f>
              <c:numCache>
                <c:formatCode>#,##0</c:formatCode>
                <c:ptCount val="7"/>
                <c:pt idx="0">
                  <c:v>7.0389634659108609</c:v>
                </c:pt>
                <c:pt idx="1">
                  <c:v>0</c:v>
                </c:pt>
                <c:pt idx="2">
                  <c:v>0</c:v>
                </c:pt>
                <c:pt idx="3">
                  <c:v>0</c:v>
                </c:pt>
                <c:pt idx="4">
                  <c:v>0</c:v>
                </c:pt>
                <c:pt idx="5">
                  <c:v>0</c:v>
                </c:pt>
                <c:pt idx="6">
                  <c:v>0</c:v>
                </c:pt>
              </c:numCache>
            </c:numRef>
          </c:val>
          <c:extLst>
            <c:ext xmlns:c16="http://schemas.microsoft.com/office/drawing/2014/chart" uri="{C3380CC4-5D6E-409C-BE32-E72D297353CC}">
              <c16:uniqueId val="{00000015-3A89-4EA3-AD56-7E22EC45F89A}"/>
            </c:ext>
          </c:extLst>
        </c:ser>
        <c:ser>
          <c:idx val="10"/>
          <c:order val="9"/>
          <c:tx>
            <c:strRef>
              <c:f>'22_ábra_chart'!$D$22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'22_ábra_chart'!$F$11:$L$11</c:f>
              <c:strCache>
                <c:ptCount val="7"/>
                <c:pt idx="0">
                  <c:v>2016</c:v>
                </c:pt>
                <c:pt idx="1">
                  <c:v>2017</c:v>
                </c:pt>
                <c:pt idx="2">
                  <c:v>2018</c:v>
                </c:pt>
                <c:pt idx="3">
                  <c:v>2019</c:v>
                </c:pt>
                <c:pt idx="4">
                  <c:v>2020</c:v>
                </c:pt>
                <c:pt idx="5">
                  <c:v>2021</c:v>
                </c:pt>
                <c:pt idx="6">
                  <c:v>2022 H1</c:v>
                </c:pt>
              </c:strCache>
            </c:strRef>
          </c:cat>
          <c:val>
            <c:numRef>
              <c:f>'22_ábra_chart'!$F$22:$L$22</c:f>
              <c:numCache>
                <c:formatCode>#,##0</c:formatCode>
                <c:ptCount val="7"/>
                <c:pt idx="0">
                  <c:v>6.8832341856915935</c:v>
                </c:pt>
                <c:pt idx="1">
                  <c:v>1.0275769257088112</c:v>
                </c:pt>
                <c:pt idx="2">
                  <c:v>4.9697636063771311</c:v>
                </c:pt>
                <c:pt idx="3">
                  <c:v>11.632521529615692</c:v>
                </c:pt>
                <c:pt idx="4">
                  <c:v>13.546748396374664</c:v>
                </c:pt>
                <c:pt idx="5">
                  <c:v>7.2243865764472677</c:v>
                </c:pt>
                <c:pt idx="6">
                  <c:v>10.11975037949064</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'22_ábra_chart'!$F$11:$I$11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'23_ábra_chart'!$I$9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'23_ábra_chart'!$I$10:$I$39</c:f>
              <c:numCache>
                <c:formatCode>0</c:formatCode>
                <c:ptCount val="30"/>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numCache>
            </c:numRef>
          </c:val>
          <c:extLst>
            <c:ext xmlns:c16="http://schemas.microsoft.com/office/drawing/2014/chart" uri="{C3380CC4-5D6E-409C-BE32-E72D297353CC}">
              <c16:uniqueId val="{00000000-96E2-4333-8D48-28A453BA7CA1}"/>
            </c:ext>
          </c:extLst>
        </c:ser>
        <c:ser>
          <c:idx val="1"/>
          <c:order val="1"/>
          <c:tx>
            <c:strRef>
              <c:f>'23_ábra_chart'!$J$9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'23_ábra_chart'!$J$10:$J$39</c:f>
              <c:numCache>
                <c:formatCode>0</c:formatCode>
                <c:ptCount val="30"/>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numCache>
            </c:numRef>
          </c:val>
          <c:extLst>
            <c:ext xmlns:c16="http://schemas.microsoft.com/office/drawing/2014/chart" uri="{C3380CC4-5D6E-409C-BE32-E72D297353CC}">
              <c16:uniqueId val="{00000001-96E2-4333-8D48-28A453BA7CA1}"/>
            </c:ext>
          </c:extLst>
        </c:ser>
        <c:ser>
          <c:idx val="2"/>
          <c:order val="2"/>
          <c:tx>
            <c:strRef>
              <c:f>'23_ábra_chart'!$K$9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'23_ábra_chart'!$K$10:$K$39</c:f>
              <c:numCache>
                <c:formatCode>0</c:formatCode>
                <c:ptCount val="30"/>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numCache>
            </c:numRef>
          </c:val>
          <c:extLst>
            <c:ext xmlns:c16="http://schemas.microsoft.com/office/drawing/2014/chart" uri="{C3380CC4-5D6E-409C-BE32-E72D297353CC}">
              <c16:uniqueId val="{00000002-96E2-4333-8D48-28A453BA7CA1}"/>
            </c:ext>
          </c:extLst>
        </c:ser>
        <c:ser>
          <c:idx val="3"/>
          <c:order val="3"/>
          <c:tx>
            <c:strRef>
              <c:f>'23_ábra_chart'!$L$9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'23_ábra_chart'!$L$10:$L$39</c:f>
              <c:numCache>
                <c:formatCode>0</c:formatCode>
                <c:ptCount val="30"/>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numCache>
            </c:numRef>
          </c:val>
          <c:extLst>
            <c:ext xmlns:c16="http://schemas.microsoft.com/office/drawing/2014/chart" uri="{C3380CC4-5D6E-409C-BE32-E72D297353CC}">
              <c16:uniqueId val="{00000003-96E2-4333-8D48-28A453BA7CA1}"/>
            </c:ext>
          </c:extLst>
        </c:ser>
        <c:ser>
          <c:idx val="4"/>
          <c:order val="4"/>
          <c:tx>
            <c:strRef>
              <c:f>'23_ábra_chart'!$M$9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'23_ábra_chart'!$M$10:$M$39</c:f>
              <c:numCache>
                <c:formatCode>0</c:formatCode>
                <c:ptCount val="30"/>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numCache>
            </c:numRef>
          </c:val>
          <c:extLst>
            <c:ext xmlns:c16="http://schemas.microsoft.com/office/drawing/2014/chart" uri="{C3380CC4-5D6E-409C-BE32-E72D297353CC}">
              <c16:uniqueId val="{00000004-96E2-4333-8D48-28A453BA7CA1}"/>
            </c:ext>
          </c:extLst>
        </c:ser>
        <c:ser>
          <c:idx val="6"/>
          <c:order val="6"/>
          <c:tx>
            <c:strRef>
              <c:f>'23_ábra_chart'!$N$9</c:f>
              <c:strCache>
                <c:ptCount val="1"/>
                <c:pt idx="0">
                  <c:v>Ciklus csúcsa</c:v>
                </c:pt>
              </c:strCache>
            </c:strRef>
          </c:tx>
          <c:spPr>
            <a:solidFill>
              <a:srgbClr val="70AD47"/>
            </a:solidFill>
            <a:ln>
              <a:solidFill>
                <a:schemeClr val="tx1"/>
              </a:solidFill>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'23_ábra_chart'!$N$10:$N$39</c:f>
              <c:numCache>
                <c:formatCode>0</c:formatCode>
                <c:ptCount val="30"/>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'23_ábra_chart'!$H$10:$H$39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'23_ábra_chart'!$I$8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'23_ábra_chart'!$I$10:$I$39</c:f>
              <c:numCache>
                <c:formatCode>0</c:formatCode>
                <c:ptCount val="30"/>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numCache>
            </c:numRef>
          </c:val>
          <c:extLst>
            <c:ext xmlns:c16="http://schemas.microsoft.com/office/drawing/2014/chart" uri="{C3380CC4-5D6E-409C-BE32-E72D297353CC}">
              <c16:uniqueId val="{00000000-1851-40F6-B2C9-E1955FEB3A44}"/>
            </c:ext>
          </c:extLst>
        </c:ser>
        <c:ser>
          <c:idx val="1"/>
          <c:order val="1"/>
          <c:tx>
            <c:strRef>
              <c:f>'23_ábra_chart'!$J$8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'23_ábra_chart'!$J$10:$J$39</c:f>
              <c:numCache>
                <c:formatCode>0</c:formatCode>
                <c:ptCount val="30"/>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numCache>
            </c:numRef>
          </c:val>
          <c:extLst>
            <c:ext xmlns:c16="http://schemas.microsoft.com/office/drawing/2014/chart" uri="{C3380CC4-5D6E-409C-BE32-E72D297353CC}">
              <c16:uniqueId val="{00000001-1851-40F6-B2C9-E1955FEB3A44}"/>
            </c:ext>
          </c:extLst>
        </c:ser>
        <c:ser>
          <c:idx val="2"/>
          <c:order val="2"/>
          <c:tx>
            <c:strRef>
              <c:f>'23_ábra_chart'!$K$8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'23_ábra_chart'!$K$10:$K$39</c:f>
              <c:numCache>
                <c:formatCode>0</c:formatCode>
                <c:ptCount val="30"/>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numCache>
            </c:numRef>
          </c:val>
          <c:extLst>
            <c:ext xmlns:c16="http://schemas.microsoft.com/office/drawing/2014/chart" uri="{C3380CC4-5D6E-409C-BE32-E72D297353CC}">
              <c16:uniqueId val="{00000002-1851-40F6-B2C9-E1955FEB3A44}"/>
            </c:ext>
          </c:extLst>
        </c:ser>
        <c:ser>
          <c:idx val="3"/>
          <c:order val="3"/>
          <c:tx>
            <c:strRef>
              <c:f>'23_ábra_chart'!$L$8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'23_ábra_chart'!$L$10:$L$39</c:f>
              <c:numCache>
                <c:formatCode>0</c:formatCode>
                <c:ptCount val="30"/>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numCache>
            </c:numRef>
          </c:val>
          <c:extLst>
            <c:ext xmlns:c16="http://schemas.microsoft.com/office/drawing/2014/chart" uri="{C3380CC4-5D6E-409C-BE32-E72D297353CC}">
              <c16:uniqueId val="{00000003-1851-40F6-B2C9-E1955FEB3A44}"/>
            </c:ext>
          </c:extLst>
        </c:ser>
        <c:ser>
          <c:idx val="4"/>
          <c:order val="4"/>
          <c:tx>
            <c:strRef>
              <c:f>'23_ábra_chart'!$M$8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'23_ábra_chart'!$M$10:$M$39</c:f>
              <c:numCache>
                <c:formatCode>0</c:formatCode>
                <c:ptCount val="30"/>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numCache>
            </c:numRef>
          </c:val>
          <c:extLst>
            <c:ext xmlns:c16="http://schemas.microsoft.com/office/drawing/2014/chart" uri="{C3380CC4-5D6E-409C-BE32-E72D297353CC}">
              <c16:uniqueId val="{00000004-1851-40F6-B2C9-E1955FEB3A44}"/>
            </c:ext>
          </c:extLst>
        </c:ser>
        <c:ser>
          <c:idx val="6"/>
          <c:order val="6"/>
          <c:tx>
            <c:strRef>
              <c:f>'23_ábra_chart'!$N$8</c:f>
              <c:strCache>
                <c:ptCount val="1"/>
                <c:pt idx="0">
                  <c:v>Peak</c:v>
                </c:pt>
              </c:strCache>
            </c:strRef>
          </c:tx>
          <c:spPr>
            <a:solidFill>
              <a:srgbClr val="70AD47"/>
            </a:solidFill>
            <a:ln>
              <a:solidFill>
                <a:schemeClr val="tx1"/>
              </a:solidFill>
            </a:ln>
            <a:effectLst/>
          </c:spPr>
          <c:invertIfNegative val="0"/>
          <c:cat>
            <c:numRef>
              <c:f>'23_ábra_chart'!$F$10:$F$39</c:f>
              <c:numCache>
                <c:formatCode>General</c:formatCode>
                <c:ptCount val="30"/>
                <c:pt idx="0">
                  <c:v>2015</c:v>
                </c:pt>
                <c:pt idx="4">
                  <c:v>2016</c:v>
                </c:pt>
                <c:pt idx="8">
                  <c:v>2017</c:v>
                </c:pt>
                <c:pt idx="12">
                  <c:v>2018</c:v>
                </c:pt>
                <c:pt idx="16">
                  <c:v>2019</c:v>
                </c:pt>
                <c:pt idx="20">
                  <c:v>2020</c:v>
                </c:pt>
                <c:pt idx="24">
                  <c:v>2021</c:v>
                </c:pt>
                <c:pt idx="28">
                  <c:v>2022</c:v>
                </c:pt>
              </c:numCache>
            </c:numRef>
          </c:cat>
          <c:val>
            <c:numRef>
              <c:f>'23_ábra_chart'!$N$10:$N$39</c:f>
              <c:numCache>
                <c:formatCode>0</c:formatCode>
                <c:ptCount val="30"/>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'23_ábra_chart'!$H$10:$H$39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'24_ábra_chart'!$J$8</c:f>
              <c:strCache>
                <c:ptCount val="1"/>
                <c:pt idx="0">
                  <c:v>Befektetési volumen</c:v>
                </c:pt>
              </c:strCache>
            </c:strRef>
          </c:tx>
          <c:spPr>
            <a:solidFill>
              <a:srgbClr val="E57200"/>
            </a:solidFill>
            <a:ln>
              <a:solidFill>
                <a:schemeClr val="tx1"/>
              </a:solidFill>
            </a:ln>
            <a:effectLst/>
          </c:spPr>
          <c:invertIfNegative val="0"/>
          <c:cat>
            <c:multiLvlStrRef>
              <c:f>'24_ábra_chart'!$H$9:$I$62</c:f>
              <c:multiLvlStrCache>
                <c:ptCount val="54"/>
                <c:lvl>
                  <c:pt idx="0">
                    <c:v>2014</c:v>
                  </c:pt>
                  <c:pt idx="1">
                    <c:v>2015</c:v>
                  </c:pt>
                  <c:pt idx="2">
                    <c:v>2016</c:v>
                  </c:pt>
                  <c:pt idx="3">
                    <c:v>2017</c:v>
                  </c:pt>
                  <c:pt idx="4">
                    <c:v>2018</c:v>
                  </c:pt>
                  <c:pt idx="5">
                    <c:v>2019</c:v>
                  </c:pt>
                  <c:pt idx="6">
                    <c:v>2020</c:v>
                  </c:pt>
                  <c:pt idx="7">
                    <c:v>2021</c:v>
                  </c:pt>
                  <c:pt idx="8">
                    <c:v>2022 I-II.</c:v>
                  </c:pt>
                  <c:pt idx="9">
                    <c:v>2014</c:v>
                  </c:pt>
                  <c:pt idx="10">
                    <c:v>2015</c:v>
                  </c:pt>
                  <c:pt idx="11">
                    <c:v>2016</c:v>
                  </c:pt>
                  <c:pt idx="12">
                    <c:v>2017</c:v>
                  </c:pt>
                  <c:pt idx="13">
                    <c:v>2018</c:v>
                  </c:pt>
                  <c:pt idx="14">
                    <c:v>2019</c:v>
                  </c:pt>
                  <c:pt idx="15">
                    <c:v>2020</c:v>
                  </c:pt>
                  <c:pt idx="16">
                    <c:v>2021</c:v>
                  </c:pt>
                  <c:pt idx="17">
                    <c:v>2022 I-II.</c:v>
                  </c:pt>
                  <c:pt idx="18">
                    <c:v>2014</c:v>
                  </c:pt>
                  <c:pt idx="19">
                    <c:v>2015</c:v>
                  </c:pt>
                  <c:pt idx="20">
                    <c:v>2016</c:v>
                  </c:pt>
                  <c:pt idx="21">
                    <c:v>2017</c:v>
                  </c:pt>
                  <c:pt idx="22">
                    <c:v>2018</c:v>
                  </c:pt>
                  <c:pt idx="23">
                    <c:v>2019</c:v>
                  </c:pt>
                  <c:pt idx="24">
                    <c:v>2020</c:v>
                  </c:pt>
                  <c:pt idx="25">
                    <c:v>2021</c:v>
                  </c:pt>
                  <c:pt idx="26">
                    <c:v>2022 I-II.</c:v>
                  </c:pt>
                  <c:pt idx="27">
                    <c:v>2014</c:v>
                  </c:pt>
                  <c:pt idx="28">
                    <c:v>2015</c:v>
                  </c:pt>
                  <c:pt idx="29">
                    <c:v>2016</c:v>
                  </c:pt>
                  <c:pt idx="30">
                    <c:v>2017</c:v>
                  </c:pt>
                  <c:pt idx="31">
                    <c:v>2018</c:v>
                  </c:pt>
                  <c:pt idx="32">
                    <c:v>2019</c:v>
                  </c:pt>
                  <c:pt idx="33">
                    <c:v>2020</c:v>
                  </c:pt>
                  <c:pt idx="34">
                    <c:v>2021</c:v>
                  </c:pt>
                  <c:pt idx="35">
                    <c:v>2022 I-II.</c:v>
                  </c:pt>
                  <c:pt idx="36">
                    <c:v>2014</c:v>
                  </c:pt>
                  <c:pt idx="37">
                    <c:v>2015</c:v>
                  </c:pt>
                  <c:pt idx="38">
                    <c:v>2016</c:v>
                  </c:pt>
                  <c:pt idx="39">
                    <c:v>2017</c:v>
                  </c:pt>
                  <c:pt idx="40">
                    <c:v>2018</c:v>
                  </c:pt>
                  <c:pt idx="41">
                    <c:v>2019</c:v>
                  </c:pt>
                  <c:pt idx="42">
                    <c:v>2020</c:v>
                  </c:pt>
                  <c:pt idx="43">
                    <c:v>2021</c:v>
                  </c:pt>
                  <c:pt idx="44">
                    <c:v>2022 I-II.</c:v>
                  </c:pt>
                  <c:pt idx="45">
                    <c:v>2014</c:v>
                  </c:pt>
                  <c:pt idx="46">
                    <c:v>2015</c:v>
                  </c:pt>
                  <c:pt idx="47">
                    <c:v>2016</c:v>
                  </c:pt>
                  <c:pt idx="48">
                    <c:v>2017</c:v>
                  </c:pt>
                  <c:pt idx="49">
                    <c:v>2018</c:v>
                  </c:pt>
                  <c:pt idx="50">
                    <c:v>2019</c:v>
                  </c:pt>
                  <c:pt idx="51">
                    <c:v>2020</c:v>
                  </c:pt>
                  <c:pt idx="52">
                    <c:v>2021</c:v>
                  </c:pt>
                  <c:pt idx="53">
                    <c:v>2022 I-II.</c:v>
                  </c:pt>
                </c:lvl>
                <c:lvl>
                  <c:pt idx="0">
                    <c:v>Lengyelo.</c:v>
                  </c:pt>
                  <c:pt idx="9">
                    <c:v>Cseho.</c:v>
                  </c:pt>
                  <c:pt idx="18">
                    <c:v>Szlovákia</c:v>
                  </c:pt>
                  <c:pt idx="27">
                    <c:v>Magyaro.</c:v>
                  </c:pt>
                  <c:pt idx="36">
                    <c:v>Románia</c:v>
                  </c:pt>
                  <c:pt idx="45">
                    <c:v>Bulgária</c:v>
                  </c:pt>
                </c:lvl>
              </c:multiLvlStrCache>
            </c:multiLvlStrRef>
          </c:cat>
          <c:val>
            <c:numRef>
              <c:f>'24_ábra_chart'!$J$9:$J$62</c:f>
              <c:numCache>
                <c:formatCode>#,##0</c:formatCode>
                <c:ptCount val="54"/>
                <c:pt idx="0">
                  <c:v>3050</c:v>
                </c:pt>
                <c:pt idx="1">
                  <c:v>4100</c:v>
                </c:pt>
                <c:pt idx="2">
                  <c:v>4538</c:v>
                </c:pt>
                <c:pt idx="3">
                  <c:v>5030</c:v>
                </c:pt>
                <c:pt idx="4">
                  <c:v>7200</c:v>
                </c:pt>
                <c:pt idx="5">
                  <c:v>7214.9</c:v>
                </c:pt>
                <c:pt idx="6">
                  <c:v>5252</c:v>
                </c:pt>
                <c:pt idx="7">
                  <c:v>4916</c:v>
                </c:pt>
                <c:pt idx="8">
                  <c:v>2766</c:v>
                </c:pt>
                <c:pt idx="9">
                  <c:v>2050</c:v>
                </c:pt>
                <c:pt idx="10">
                  <c:v>2650</c:v>
                </c:pt>
                <c:pt idx="11">
                  <c:v>3620</c:v>
                </c:pt>
                <c:pt idx="12">
                  <c:v>3540</c:v>
                </c:pt>
                <c:pt idx="13">
                  <c:v>2510</c:v>
                </c:pt>
                <c:pt idx="14">
                  <c:v>3190.57</c:v>
                </c:pt>
                <c:pt idx="15">
                  <c:v>1375.8</c:v>
                </c:pt>
                <c:pt idx="16">
                  <c:v>1668</c:v>
                </c:pt>
                <c:pt idx="17">
                  <c:v>1082</c:v>
                </c:pt>
                <c:pt idx="18">
                  <c:v>600</c:v>
                </c:pt>
                <c:pt idx="19">
                  <c:v>415</c:v>
                </c:pt>
                <c:pt idx="20">
                  <c:v>880</c:v>
                </c:pt>
                <c:pt idx="21">
                  <c:v>525</c:v>
                </c:pt>
                <c:pt idx="22">
                  <c:v>818</c:v>
                </c:pt>
                <c:pt idx="23">
                  <c:v>851.64</c:v>
                </c:pt>
                <c:pt idx="24">
                  <c:v>501</c:v>
                </c:pt>
                <c:pt idx="25">
                  <c:v>762</c:v>
                </c:pt>
                <c:pt idx="26">
                  <c:v>613</c:v>
                </c:pt>
                <c:pt idx="27">
                  <c:v>617.35300000000007</c:v>
                </c:pt>
                <c:pt idx="28">
                  <c:v>809.63837956989255</c:v>
                </c:pt>
                <c:pt idx="29">
                  <c:v>1671</c:v>
                </c:pt>
                <c:pt idx="30">
                  <c:v>1754</c:v>
                </c:pt>
                <c:pt idx="31">
                  <c:v>1819</c:v>
                </c:pt>
                <c:pt idx="32">
                  <c:v>1818</c:v>
                </c:pt>
                <c:pt idx="33">
                  <c:v>1076</c:v>
                </c:pt>
                <c:pt idx="34">
                  <c:v>1254</c:v>
                </c:pt>
                <c:pt idx="35">
                  <c:v>593</c:v>
                </c:pt>
                <c:pt idx="36">
                  <c:v>950</c:v>
                </c:pt>
                <c:pt idx="37">
                  <c:v>800</c:v>
                </c:pt>
                <c:pt idx="38">
                  <c:v>910</c:v>
                </c:pt>
                <c:pt idx="39">
                  <c:v>963</c:v>
                </c:pt>
                <c:pt idx="40">
                  <c:v>900</c:v>
                </c:pt>
                <c:pt idx="41">
                  <c:v>686.5</c:v>
                </c:pt>
                <c:pt idx="42">
                  <c:v>998</c:v>
                </c:pt>
                <c:pt idx="43">
                  <c:v>904</c:v>
                </c:pt>
                <c:pt idx="44">
                  <c:v>314</c:v>
                </c:pt>
                <c:pt idx="45">
                  <c:v>234</c:v>
                </c:pt>
                <c:pt idx="46">
                  <c:v>210</c:v>
                </c:pt>
                <c:pt idx="47">
                  <c:v>262</c:v>
                </c:pt>
                <c:pt idx="48">
                  <c:v>957</c:v>
                </c:pt>
                <c:pt idx="49">
                  <c:v>617</c:v>
                </c:pt>
                <c:pt idx="50">
                  <c:v>220</c:v>
                </c:pt>
                <c:pt idx="51">
                  <c:v>102</c:v>
                </c:pt>
                <c:pt idx="52">
                  <c:v>95</c:v>
                </c:pt>
                <c:pt idx="53">
                  <c:v>67</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'24_ábra_chart'!$K$8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'24_ábra_chart'!$H$9:$I$62</c:f>
              <c:multiLvlStrCache>
                <c:ptCount val="54"/>
                <c:lvl>
                  <c:pt idx="0">
                    <c:v>2014</c:v>
                  </c:pt>
                  <c:pt idx="1">
                    <c:v>2015</c:v>
                  </c:pt>
                  <c:pt idx="2">
                    <c:v>2016</c:v>
                  </c:pt>
                  <c:pt idx="3">
                    <c:v>2017</c:v>
                  </c:pt>
                  <c:pt idx="4">
                    <c:v>2018</c:v>
                  </c:pt>
                  <c:pt idx="5">
                    <c:v>2019</c:v>
                  </c:pt>
                  <c:pt idx="6">
                    <c:v>2020</c:v>
                  </c:pt>
                  <c:pt idx="7">
                    <c:v>2021</c:v>
                  </c:pt>
                  <c:pt idx="8">
                    <c:v>2022 I-II.</c:v>
                  </c:pt>
                  <c:pt idx="9">
                    <c:v>2014</c:v>
                  </c:pt>
                  <c:pt idx="10">
                    <c:v>2015</c:v>
                  </c:pt>
                  <c:pt idx="11">
                    <c:v>2016</c:v>
                  </c:pt>
                  <c:pt idx="12">
                    <c:v>2017</c:v>
                  </c:pt>
                  <c:pt idx="13">
                    <c:v>2018</c:v>
                  </c:pt>
                  <c:pt idx="14">
                    <c:v>2019</c:v>
                  </c:pt>
                  <c:pt idx="15">
                    <c:v>2020</c:v>
                  </c:pt>
                  <c:pt idx="16">
                    <c:v>2021</c:v>
                  </c:pt>
                  <c:pt idx="17">
                    <c:v>2022 I-II.</c:v>
                  </c:pt>
                  <c:pt idx="18">
                    <c:v>2014</c:v>
                  </c:pt>
                  <c:pt idx="19">
                    <c:v>2015</c:v>
                  </c:pt>
                  <c:pt idx="20">
                    <c:v>2016</c:v>
                  </c:pt>
                  <c:pt idx="21">
                    <c:v>2017</c:v>
                  </c:pt>
                  <c:pt idx="22">
                    <c:v>2018</c:v>
                  </c:pt>
                  <c:pt idx="23">
                    <c:v>2019</c:v>
                  </c:pt>
                  <c:pt idx="24">
                    <c:v>2020</c:v>
                  </c:pt>
                  <c:pt idx="25">
                    <c:v>2021</c:v>
                  </c:pt>
                  <c:pt idx="26">
                    <c:v>2022 I-II.</c:v>
                  </c:pt>
                  <c:pt idx="27">
                    <c:v>2014</c:v>
                  </c:pt>
                  <c:pt idx="28">
                    <c:v>2015</c:v>
                  </c:pt>
                  <c:pt idx="29">
                    <c:v>2016</c:v>
                  </c:pt>
                  <c:pt idx="30">
                    <c:v>2017</c:v>
                  </c:pt>
                  <c:pt idx="31">
                    <c:v>2018</c:v>
                  </c:pt>
                  <c:pt idx="32">
                    <c:v>2019</c:v>
                  </c:pt>
                  <c:pt idx="33">
                    <c:v>2020</c:v>
                  </c:pt>
                  <c:pt idx="34">
                    <c:v>2021</c:v>
                  </c:pt>
                  <c:pt idx="35">
                    <c:v>2022 I-II.</c:v>
                  </c:pt>
                  <c:pt idx="36">
                    <c:v>2014</c:v>
                  </c:pt>
                  <c:pt idx="37">
                    <c:v>2015</c:v>
                  </c:pt>
                  <c:pt idx="38">
                    <c:v>2016</c:v>
                  </c:pt>
                  <c:pt idx="39">
                    <c:v>2017</c:v>
                  </c:pt>
                  <c:pt idx="40">
                    <c:v>2018</c:v>
                  </c:pt>
                  <c:pt idx="41">
                    <c:v>2019</c:v>
                  </c:pt>
                  <c:pt idx="42">
                    <c:v>2020</c:v>
                  </c:pt>
                  <c:pt idx="43">
                    <c:v>2021</c:v>
                  </c:pt>
                  <c:pt idx="44">
                    <c:v>2022 I-II.</c:v>
                  </c:pt>
                  <c:pt idx="45">
                    <c:v>2014</c:v>
                  </c:pt>
                  <c:pt idx="46">
                    <c:v>2015</c:v>
                  </c:pt>
                  <c:pt idx="47">
                    <c:v>2016</c:v>
                  </c:pt>
                  <c:pt idx="48">
                    <c:v>2017</c:v>
                  </c:pt>
                  <c:pt idx="49">
                    <c:v>2018</c:v>
                  </c:pt>
                  <c:pt idx="50">
                    <c:v>2019</c:v>
                  </c:pt>
                  <c:pt idx="51">
                    <c:v>2020</c:v>
                  </c:pt>
                  <c:pt idx="52">
                    <c:v>2021</c:v>
                  </c:pt>
                  <c:pt idx="53">
                    <c:v>2022 I-II.</c:v>
                  </c:pt>
                </c:lvl>
                <c:lvl>
                  <c:pt idx="0">
                    <c:v>Lengyelo.</c:v>
                  </c:pt>
                  <c:pt idx="9">
                    <c:v>Cseho.</c:v>
                  </c:pt>
                  <c:pt idx="18">
                    <c:v>Szlovákia</c:v>
                  </c:pt>
                  <c:pt idx="27">
                    <c:v>Magyaro.</c:v>
                  </c:pt>
                  <c:pt idx="36">
                    <c:v>Románia</c:v>
                  </c:pt>
                  <c:pt idx="45">
                    <c:v>Bulgária</c:v>
                  </c:pt>
                </c:lvl>
              </c:multiLvlStrCache>
            </c:multiLvlStrRef>
          </c:cat>
          <c:val>
            <c:numRef>
              <c:f>'24_ábra_chart'!$K$9:$K$62</c:f>
              <c:numCache>
                <c:formatCode>#,##0.00</c:formatCode>
                <c:ptCount val="54"/>
                <c:pt idx="0">
                  <c:v>6</c:v>
                </c:pt>
                <c:pt idx="1">
                  <c:v>6</c:v>
                </c:pt>
                <c:pt idx="2">
                  <c:v>5.25</c:v>
                </c:pt>
                <c:pt idx="3">
                  <c:v>5</c:v>
                </c:pt>
                <c:pt idx="4">
                  <c:v>4.75</c:v>
                </c:pt>
                <c:pt idx="5">
                  <c:v>4.5</c:v>
                </c:pt>
                <c:pt idx="6">
                  <c:v>4.75</c:v>
                </c:pt>
                <c:pt idx="7">
                  <c:v>4.5</c:v>
                </c:pt>
                <c:pt idx="8">
                  <c:v>4.5</c:v>
                </c:pt>
                <c:pt idx="9">
                  <c:v>6</c:v>
                </c:pt>
                <c:pt idx="10">
                  <c:v>5.75</c:v>
                </c:pt>
                <c:pt idx="11">
                  <c:v>4.8500000000000005</c:v>
                </c:pt>
                <c:pt idx="12">
                  <c:v>4.8499999999999996</c:v>
                </c:pt>
                <c:pt idx="13">
                  <c:v>4.5</c:v>
                </c:pt>
                <c:pt idx="14">
                  <c:v>3.9</c:v>
                </c:pt>
                <c:pt idx="15">
                  <c:v>3.9</c:v>
                </c:pt>
                <c:pt idx="16">
                  <c:v>4</c:v>
                </c:pt>
                <c:pt idx="17">
                  <c:v>4.5</c:v>
                </c:pt>
                <c:pt idx="18">
                  <c:v>7.2499999999999991</c:v>
                </c:pt>
                <c:pt idx="19">
                  <c:v>7.0000000000000009</c:v>
                </c:pt>
                <c:pt idx="20">
                  <c:v>6.5</c:v>
                </c:pt>
                <c:pt idx="21">
                  <c:v>6.5</c:v>
                </c:pt>
                <c:pt idx="22">
                  <c:v>6</c:v>
                </c:pt>
                <c:pt idx="23">
                  <c:v>5.5</c:v>
                </c:pt>
                <c:pt idx="24">
                  <c:v>5.75</c:v>
                </c:pt>
                <c:pt idx="25">
                  <c:v>5.25</c:v>
                </c:pt>
                <c:pt idx="26">
                  <c:v>5</c:v>
                </c:pt>
                <c:pt idx="27">
                  <c:v>7.2499999999999991</c:v>
                </c:pt>
                <c:pt idx="28">
                  <c:v>7.2499999999999991</c:v>
                </c:pt>
                <c:pt idx="29">
                  <c:v>6.75</c:v>
                </c:pt>
                <c:pt idx="30">
                  <c:v>6</c:v>
                </c:pt>
                <c:pt idx="31">
                  <c:v>5.75</c:v>
                </c:pt>
                <c:pt idx="32">
                  <c:v>5.25</c:v>
                </c:pt>
                <c:pt idx="33">
                  <c:v>5.75</c:v>
                </c:pt>
                <c:pt idx="34">
                  <c:v>5.25</c:v>
                </c:pt>
                <c:pt idx="35">
                  <c:v>5.25</c:v>
                </c:pt>
                <c:pt idx="36">
                  <c:v>7.75</c:v>
                </c:pt>
                <c:pt idx="37">
                  <c:v>7.5</c:v>
                </c:pt>
                <c:pt idx="38">
                  <c:v>7.5</c:v>
                </c:pt>
                <c:pt idx="39">
                  <c:v>7.5</c:v>
                </c:pt>
                <c:pt idx="40">
                  <c:v>7.25</c:v>
                </c:pt>
                <c:pt idx="41">
                  <c:v>7</c:v>
                </c:pt>
                <c:pt idx="42">
                  <c:v>7.15</c:v>
                </c:pt>
                <c:pt idx="43">
                  <c:v>6.5</c:v>
                </c:pt>
                <c:pt idx="44">
                  <c:v>6.5</c:v>
                </c:pt>
                <c:pt idx="45">
                  <c:v>9</c:v>
                </c:pt>
                <c:pt idx="46">
                  <c:v>9</c:v>
                </c:pt>
                <c:pt idx="47">
                  <c:v>8.75</c:v>
                </c:pt>
                <c:pt idx="48">
                  <c:v>8.25</c:v>
                </c:pt>
                <c:pt idx="49">
                  <c:v>8</c:v>
                </c:pt>
                <c:pt idx="50">
                  <c:v>7.5</c:v>
                </c:pt>
                <c:pt idx="51">
                  <c:v>8</c:v>
                </c:pt>
                <c:pt idx="52">
                  <c:v>7.75</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'24_ábra_chart'!$J$7</c:f>
              <c:strCache>
                <c:ptCount val="1"/>
                <c:pt idx="0">
                  <c:v>Investment volume</c:v>
                </c:pt>
              </c:strCache>
            </c:strRef>
          </c:tx>
          <c:spPr>
            <a:solidFill>
              <a:srgbClr val="E57200"/>
            </a:solidFill>
            <a:ln>
              <a:solidFill>
                <a:schemeClr val="tx1"/>
              </a:solidFill>
            </a:ln>
            <a:effectLst/>
          </c:spPr>
          <c:invertIfNegative val="0"/>
          <c:cat>
            <c:multiLvlStrRef>
              <c:f>'24_ábra_chart'!$F$9:$G$62</c:f>
              <c:multiLvlStrCache>
                <c:ptCount val="54"/>
                <c:lvl>
                  <c:pt idx="0">
                    <c:v>2014</c:v>
                  </c:pt>
                  <c:pt idx="1">
                    <c:v>2015</c:v>
                  </c:pt>
                  <c:pt idx="2">
                    <c:v>2016</c:v>
                  </c:pt>
                  <c:pt idx="3">
                    <c:v>2017</c:v>
                  </c:pt>
                  <c:pt idx="4">
                    <c:v>2018</c:v>
                  </c:pt>
                  <c:pt idx="5">
                    <c:v>2019</c:v>
                  </c:pt>
                  <c:pt idx="6">
                    <c:v>2020</c:v>
                  </c:pt>
                  <c:pt idx="7">
                    <c:v>2021</c:v>
                  </c:pt>
                  <c:pt idx="8">
                    <c:v>2022 H1</c:v>
                  </c:pt>
                  <c:pt idx="9">
                    <c:v>2014</c:v>
                  </c:pt>
                  <c:pt idx="10">
                    <c:v>2015</c:v>
                  </c:pt>
                  <c:pt idx="11">
                    <c:v>2016</c:v>
                  </c:pt>
                  <c:pt idx="12">
                    <c:v>2017</c:v>
                  </c:pt>
                  <c:pt idx="13">
                    <c:v>2018</c:v>
                  </c:pt>
                  <c:pt idx="14">
                    <c:v>2019</c:v>
                  </c:pt>
                  <c:pt idx="15">
                    <c:v>2020</c:v>
                  </c:pt>
                  <c:pt idx="16">
                    <c:v>2021</c:v>
                  </c:pt>
                  <c:pt idx="17">
                    <c:v>2022 H1</c:v>
                  </c:pt>
                  <c:pt idx="18">
                    <c:v>2014</c:v>
                  </c:pt>
                  <c:pt idx="19">
                    <c:v>2015</c:v>
                  </c:pt>
                  <c:pt idx="20">
                    <c:v>2016</c:v>
                  </c:pt>
                  <c:pt idx="21">
                    <c:v>2017</c:v>
                  </c:pt>
                  <c:pt idx="22">
                    <c:v>2018</c:v>
                  </c:pt>
                  <c:pt idx="23">
                    <c:v>2019</c:v>
                  </c:pt>
                  <c:pt idx="24">
                    <c:v>2020</c:v>
                  </c:pt>
                  <c:pt idx="25">
                    <c:v>2021</c:v>
                  </c:pt>
                  <c:pt idx="26">
                    <c:v>2022 H1</c:v>
                  </c:pt>
                  <c:pt idx="27">
                    <c:v>2014</c:v>
                  </c:pt>
                  <c:pt idx="28">
                    <c:v>2015</c:v>
                  </c:pt>
                  <c:pt idx="29">
                    <c:v>2016</c:v>
                  </c:pt>
                  <c:pt idx="30">
                    <c:v>2017</c:v>
                  </c:pt>
                  <c:pt idx="31">
                    <c:v>2018</c:v>
                  </c:pt>
                  <c:pt idx="32">
                    <c:v>2019</c:v>
                  </c:pt>
                  <c:pt idx="33">
                    <c:v>2020</c:v>
                  </c:pt>
                  <c:pt idx="34">
                    <c:v>2021</c:v>
                  </c:pt>
                  <c:pt idx="35">
                    <c:v>2022 H1</c:v>
                  </c:pt>
                  <c:pt idx="36">
                    <c:v>2014</c:v>
                  </c:pt>
                  <c:pt idx="37">
                    <c:v>2015</c:v>
                  </c:pt>
                  <c:pt idx="38">
                    <c:v>2016</c:v>
                  </c:pt>
                  <c:pt idx="39">
                    <c:v>2017</c:v>
                  </c:pt>
                  <c:pt idx="40">
                    <c:v>2018</c:v>
                  </c:pt>
                  <c:pt idx="41">
                    <c:v>2019</c:v>
                  </c:pt>
                  <c:pt idx="42">
                    <c:v>2020</c:v>
                  </c:pt>
                  <c:pt idx="43">
                    <c:v>2021</c:v>
                  </c:pt>
                  <c:pt idx="44">
                    <c:v>2022 H1</c:v>
                  </c:pt>
                  <c:pt idx="45">
                    <c:v>2014</c:v>
                  </c:pt>
                  <c:pt idx="46">
                    <c:v>2015</c:v>
                  </c:pt>
                  <c:pt idx="47">
                    <c:v>2016</c:v>
                  </c:pt>
                  <c:pt idx="48">
                    <c:v>2017</c:v>
                  </c:pt>
                  <c:pt idx="49">
                    <c:v>2018</c:v>
                  </c:pt>
                  <c:pt idx="50">
                    <c:v>2019</c:v>
                  </c:pt>
                  <c:pt idx="51">
                    <c:v>2020</c:v>
                  </c:pt>
                  <c:pt idx="52">
                    <c:v>2021</c:v>
                  </c:pt>
                  <c:pt idx="53">
                    <c:v>2022 H1</c:v>
                  </c:pt>
                </c:lvl>
                <c:lvl>
                  <c:pt idx="0">
                    <c:v>Poland</c:v>
                  </c:pt>
                  <c:pt idx="9">
                    <c:v>Czech Republic</c:v>
                  </c:pt>
                  <c:pt idx="18">
                    <c:v>Slovakia</c:v>
                  </c:pt>
                  <c:pt idx="27">
                    <c:v>Hungary</c:v>
                  </c:pt>
                  <c:pt idx="36">
                    <c:v>Romania</c:v>
                  </c:pt>
                  <c:pt idx="45">
                    <c:v>Bulgaria</c:v>
                  </c:pt>
                </c:lvl>
              </c:multiLvlStrCache>
            </c:multiLvlStrRef>
          </c:cat>
          <c:val>
            <c:numRef>
              <c:f>'24_ábra_chart'!$J$9:$J$62</c:f>
              <c:numCache>
                <c:formatCode>#,##0</c:formatCode>
                <c:ptCount val="54"/>
                <c:pt idx="0">
                  <c:v>3050</c:v>
                </c:pt>
                <c:pt idx="1">
                  <c:v>4100</c:v>
                </c:pt>
                <c:pt idx="2">
                  <c:v>4538</c:v>
                </c:pt>
                <c:pt idx="3">
                  <c:v>5030</c:v>
                </c:pt>
                <c:pt idx="4">
                  <c:v>7200</c:v>
                </c:pt>
                <c:pt idx="5">
                  <c:v>7214.9</c:v>
                </c:pt>
                <c:pt idx="6">
                  <c:v>5252</c:v>
                </c:pt>
                <c:pt idx="7">
                  <c:v>4916</c:v>
                </c:pt>
                <c:pt idx="8">
                  <c:v>2766</c:v>
                </c:pt>
                <c:pt idx="9">
                  <c:v>2050</c:v>
                </c:pt>
                <c:pt idx="10">
                  <c:v>2650</c:v>
                </c:pt>
                <c:pt idx="11">
                  <c:v>3620</c:v>
                </c:pt>
                <c:pt idx="12">
                  <c:v>3540</c:v>
                </c:pt>
                <c:pt idx="13">
                  <c:v>2510</c:v>
                </c:pt>
                <c:pt idx="14">
                  <c:v>3190.57</c:v>
                </c:pt>
                <c:pt idx="15">
                  <c:v>1375.8</c:v>
                </c:pt>
                <c:pt idx="16">
                  <c:v>1668</c:v>
                </c:pt>
                <c:pt idx="17">
                  <c:v>1082</c:v>
                </c:pt>
                <c:pt idx="18">
                  <c:v>600</c:v>
                </c:pt>
                <c:pt idx="19">
                  <c:v>415</c:v>
                </c:pt>
                <c:pt idx="20">
                  <c:v>880</c:v>
                </c:pt>
                <c:pt idx="21">
                  <c:v>525</c:v>
                </c:pt>
                <c:pt idx="22">
                  <c:v>818</c:v>
                </c:pt>
                <c:pt idx="23">
                  <c:v>851.64</c:v>
                </c:pt>
                <c:pt idx="24">
                  <c:v>501</c:v>
                </c:pt>
                <c:pt idx="25">
                  <c:v>762</c:v>
                </c:pt>
                <c:pt idx="26">
                  <c:v>613</c:v>
                </c:pt>
                <c:pt idx="27">
                  <c:v>617.35300000000007</c:v>
                </c:pt>
                <c:pt idx="28">
                  <c:v>809.63837956989255</c:v>
                </c:pt>
                <c:pt idx="29">
                  <c:v>1671</c:v>
                </c:pt>
                <c:pt idx="30">
                  <c:v>1754</c:v>
                </c:pt>
                <c:pt idx="31">
                  <c:v>1819</c:v>
                </c:pt>
                <c:pt idx="32">
                  <c:v>1818</c:v>
                </c:pt>
                <c:pt idx="33">
                  <c:v>1076</c:v>
                </c:pt>
                <c:pt idx="34">
                  <c:v>1254</c:v>
                </c:pt>
                <c:pt idx="35">
                  <c:v>593</c:v>
                </c:pt>
                <c:pt idx="36">
                  <c:v>950</c:v>
                </c:pt>
                <c:pt idx="37">
                  <c:v>800</c:v>
                </c:pt>
                <c:pt idx="38">
                  <c:v>910</c:v>
                </c:pt>
                <c:pt idx="39">
                  <c:v>963</c:v>
                </c:pt>
                <c:pt idx="40">
                  <c:v>900</c:v>
                </c:pt>
                <c:pt idx="41">
                  <c:v>686.5</c:v>
                </c:pt>
                <c:pt idx="42">
                  <c:v>998</c:v>
                </c:pt>
                <c:pt idx="43">
                  <c:v>904</c:v>
                </c:pt>
                <c:pt idx="44">
                  <c:v>314</c:v>
                </c:pt>
                <c:pt idx="45">
                  <c:v>234</c:v>
                </c:pt>
                <c:pt idx="46">
                  <c:v>210</c:v>
                </c:pt>
                <c:pt idx="47">
                  <c:v>262</c:v>
                </c:pt>
                <c:pt idx="48">
                  <c:v>957</c:v>
                </c:pt>
                <c:pt idx="49">
                  <c:v>617</c:v>
                </c:pt>
                <c:pt idx="50">
                  <c:v>220</c:v>
                </c:pt>
                <c:pt idx="51">
                  <c:v>102</c:v>
                </c:pt>
                <c:pt idx="52">
                  <c:v>95</c:v>
                </c:pt>
                <c:pt idx="53">
                  <c:v>67</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'24_ábra_chart'!$K$7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'24_ábra_chart'!$F$9:$G$62</c:f>
              <c:multiLvlStrCache>
                <c:ptCount val="54"/>
                <c:lvl>
                  <c:pt idx="0">
                    <c:v>2014</c:v>
                  </c:pt>
                  <c:pt idx="1">
                    <c:v>2015</c:v>
                  </c:pt>
                  <c:pt idx="2">
                    <c:v>2016</c:v>
                  </c:pt>
                  <c:pt idx="3">
                    <c:v>2017</c:v>
                  </c:pt>
                  <c:pt idx="4">
                    <c:v>2018</c:v>
                  </c:pt>
                  <c:pt idx="5">
                    <c:v>2019</c:v>
                  </c:pt>
                  <c:pt idx="6">
                    <c:v>2020</c:v>
                  </c:pt>
                  <c:pt idx="7">
                    <c:v>2021</c:v>
                  </c:pt>
                  <c:pt idx="8">
                    <c:v>2022 H1</c:v>
                  </c:pt>
                  <c:pt idx="9">
                    <c:v>2014</c:v>
                  </c:pt>
                  <c:pt idx="10">
                    <c:v>2015</c:v>
                  </c:pt>
                  <c:pt idx="11">
                    <c:v>2016</c:v>
                  </c:pt>
                  <c:pt idx="12">
                    <c:v>2017</c:v>
                  </c:pt>
                  <c:pt idx="13">
                    <c:v>2018</c:v>
                  </c:pt>
                  <c:pt idx="14">
                    <c:v>2019</c:v>
                  </c:pt>
                  <c:pt idx="15">
                    <c:v>2020</c:v>
                  </c:pt>
                  <c:pt idx="16">
                    <c:v>2021</c:v>
                  </c:pt>
                  <c:pt idx="17">
                    <c:v>2022 H1</c:v>
                  </c:pt>
                  <c:pt idx="18">
                    <c:v>2014</c:v>
                  </c:pt>
                  <c:pt idx="19">
                    <c:v>2015</c:v>
                  </c:pt>
                  <c:pt idx="20">
                    <c:v>2016</c:v>
                  </c:pt>
                  <c:pt idx="21">
                    <c:v>2017</c:v>
                  </c:pt>
                  <c:pt idx="22">
                    <c:v>2018</c:v>
                  </c:pt>
                  <c:pt idx="23">
                    <c:v>2019</c:v>
                  </c:pt>
                  <c:pt idx="24">
                    <c:v>2020</c:v>
                  </c:pt>
                  <c:pt idx="25">
                    <c:v>2021</c:v>
                  </c:pt>
                  <c:pt idx="26">
                    <c:v>2022 H1</c:v>
                  </c:pt>
                  <c:pt idx="27">
                    <c:v>2014</c:v>
                  </c:pt>
                  <c:pt idx="28">
                    <c:v>2015</c:v>
                  </c:pt>
                  <c:pt idx="29">
                    <c:v>2016</c:v>
                  </c:pt>
                  <c:pt idx="30">
                    <c:v>2017</c:v>
                  </c:pt>
                  <c:pt idx="31">
                    <c:v>2018</c:v>
                  </c:pt>
                  <c:pt idx="32">
                    <c:v>2019</c:v>
                  </c:pt>
                  <c:pt idx="33">
                    <c:v>2020</c:v>
                  </c:pt>
                  <c:pt idx="34">
                    <c:v>2021</c:v>
                  </c:pt>
                  <c:pt idx="35">
                    <c:v>2022 H1</c:v>
                  </c:pt>
                  <c:pt idx="36">
                    <c:v>2014</c:v>
                  </c:pt>
                  <c:pt idx="37">
                    <c:v>2015</c:v>
                  </c:pt>
                  <c:pt idx="38">
                    <c:v>2016</c:v>
                  </c:pt>
                  <c:pt idx="39">
                    <c:v>2017</c:v>
                  </c:pt>
                  <c:pt idx="40">
                    <c:v>2018</c:v>
                  </c:pt>
                  <c:pt idx="41">
                    <c:v>2019</c:v>
                  </c:pt>
                  <c:pt idx="42">
                    <c:v>2020</c:v>
                  </c:pt>
                  <c:pt idx="43">
                    <c:v>2021</c:v>
                  </c:pt>
                  <c:pt idx="44">
                    <c:v>2022 H1</c:v>
                  </c:pt>
                  <c:pt idx="45">
                    <c:v>2014</c:v>
                  </c:pt>
                  <c:pt idx="46">
                    <c:v>2015</c:v>
                  </c:pt>
                  <c:pt idx="47">
                    <c:v>2016</c:v>
                  </c:pt>
                  <c:pt idx="48">
                    <c:v>2017</c:v>
                  </c:pt>
                  <c:pt idx="49">
                    <c:v>2018</c:v>
                  </c:pt>
                  <c:pt idx="50">
                    <c:v>2019</c:v>
                  </c:pt>
                  <c:pt idx="51">
                    <c:v>2020</c:v>
                  </c:pt>
                  <c:pt idx="52">
                    <c:v>2021</c:v>
                  </c:pt>
                  <c:pt idx="53">
                    <c:v>2022 H1</c:v>
                  </c:pt>
                </c:lvl>
                <c:lvl>
                  <c:pt idx="0">
                    <c:v>Poland</c:v>
                  </c:pt>
                  <c:pt idx="9">
                    <c:v>Czech Republic</c:v>
                  </c:pt>
                  <c:pt idx="18">
                    <c:v>Slovakia</c:v>
                  </c:pt>
                  <c:pt idx="27">
                    <c:v>Hungary</c:v>
                  </c:pt>
                  <c:pt idx="36">
                    <c:v>Romania</c:v>
                  </c:pt>
                  <c:pt idx="45">
                    <c:v>Bulgaria</c:v>
                  </c:pt>
                </c:lvl>
              </c:multiLvlStrCache>
            </c:multiLvlStrRef>
          </c:cat>
          <c:val>
            <c:numRef>
              <c:f>'24_ábra_chart'!$K$9:$K$62</c:f>
              <c:numCache>
                <c:formatCode>#,##0.00</c:formatCode>
                <c:ptCount val="54"/>
                <c:pt idx="0">
                  <c:v>6</c:v>
                </c:pt>
                <c:pt idx="1">
                  <c:v>6</c:v>
                </c:pt>
                <c:pt idx="2">
                  <c:v>5.25</c:v>
                </c:pt>
                <c:pt idx="3">
                  <c:v>5</c:v>
                </c:pt>
                <c:pt idx="4">
                  <c:v>4.75</c:v>
                </c:pt>
                <c:pt idx="5">
                  <c:v>4.5</c:v>
                </c:pt>
                <c:pt idx="6">
                  <c:v>4.75</c:v>
                </c:pt>
                <c:pt idx="7">
                  <c:v>4.5</c:v>
                </c:pt>
                <c:pt idx="8">
                  <c:v>4.5</c:v>
                </c:pt>
                <c:pt idx="9">
                  <c:v>6</c:v>
                </c:pt>
                <c:pt idx="10">
                  <c:v>5.75</c:v>
                </c:pt>
                <c:pt idx="11">
                  <c:v>4.8500000000000005</c:v>
                </c:pt>
                <c:pt idx="12">
                  <c:v>4.8499999999999996</c:v>
                </c:pt>
                <c:pt idx="13">
                  <c:v>4.5</c:v>
                </c:pt>
                <c:pt idx="14">
                  <c:v>3.9</c:v>
                </c:pt>
                <c:pt idx="15">
                  <c:v>3.9</c:v>
                </c:pt>
                <c:pt idx="16">
                  <c:v>4</c:v>
                </c:pt>
                <c:pt idx="17">
                  <c:v>4.5</c:v>
                </c:pt>
                <c:pt idx="18">
                  <c:v>7.2499999999999991</c:v>
                </c:pt>
                <c:pt idx="19">
                  <c:v>7.0000000000000009</c:v>
                </c:pt>
                <c:pt idx="20">
                  <c:v>6.5</c:v>
                </c:pt>
                <c:pt idx="21">
                  <c:v>6.5</c:v>
                </c:pt>
                <c:pt idx="22">
                  <c:v>6</c:v>
                </c:pt>
                <c:pt idx="23">
                  <c:v>5.5</c:v>
                </c:pt>
                <c:pt idx="24">
                  <c:v>5.75</c:v>
                </c:pt>
                <c:pt idx="25">
                  <c:v>5.25</c:v>
                </c:pt>
                <c:pt idx="26">
                  <c:v>5</c:v>
                </c:pt>
                <c:pt idx="27">
                  <c:v>7.2499999999999991</c:v>
                </c:pt>
                <c:pt idx="28">
                  <c:v>7.2499999999999991</c:v>
                </c:pt>
                <c:pt idx="29">
                  <c:v>6.75</c:v>
                </c:pt>
                <c:pt idx="30">
                  <c:v>6</c:v>
                </c:pt>
                <c:pt idx="31">
                  <c:v>5.75</c:v>
                </c:pt>
                <c:pt idx="32">
                  <c:v>5.25</c:v>
                </c:pt>
                <c:pt idx="33">
                  <c:v>5.75</c:v>
                </c:pt>
                <c:pt idx="34">
                  <c:v>5.25</c:v>
                </c:pt>
                <c:pt idx="35">
                  <c:v>5.25</c:v>
                </c:pt>
                <c:pt idx="36">
                  <c:v>7.75</c:v>
                </c:pt>
                <c:pt idx="37">
                  <c:v>7.5</c:v>
                </c:pt>
                <c:pt idx="38">
                  <c:v>7.5</c:v>
                </c:pt>
                <c:pt idx="39">
                  <c:v>7.5</c:v>
                </c:pt>
                <c:pt idx="40">
                  <c:v>7.25</c:v>
                </c:pt>
                <c:pt idx="41">
                  <c:v>7</c:v>
                </c:pt>
                <c:pt idx="42">
                  <c:v>7.15</c:v>
                </c:pt>
                <c:pt idx="43">
                  <c:v>6.5</c:v>
                </c:pt>
                <c:pt idx="44">
                  <c:v>6.5</c:v>
                </c:pt>
                <c:pt idx="45">
                  <c:v>9</c:v>
                </c:pt>
                <c:pt idx="46">
                  <c:v>9</c:v>
                </c:pt>
                <c:pt idx="47">
                  <c:v>8.75</c:v>
                </c:pt>
                <c:pt idx="48">
                  <c:v>8.25</c:v>
                </c:pt>
                <c:pt idx="49">
                  <c:v>8</c:v>
                </c:pt>
                <c:pt idx="50">
                  <c:v>7.5</c:v>
                </c:pt>
                <c:pt idx="51">
                  <c:v>8</c:v>
                </c:pt>
                <c:pt idx="52">
                  <c:v>7.75</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'25_ábra_chart'!$F$11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'25_ábra_chart'!$F$12:$F$69</c:f>
              <c:numCache>
                <c:formatCode>#,##0</c:formatCode>
                <c:ptCount val="5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870.04200000000003</c:v>
                </c:pt>
                <c:pt idx="56">
                  <c:v>800.22710825000001</c:v>
                </c:pt>
                <c:pt idx="57">
                  <c:v>893.61444634899999</c:v>
                </c:pt>
              </c:numCache>
            </c:numRef>
          </c:val>
          <c:extLst>
            <c:ext xmlns:c16="http://schemas.microsoft.com/office/drawing/2014/chart" uri="{C3380CC4-5D6E-409C-BE32-E72D297353CC}">
              <c16:uniqueId val="{00000000-F8F2-47CF-8CEC-65465782669E}"/>
            </c:ext>
          </c:extLst>
        </c:ser>
        <c:ser>
          <c:idx val="1"/>
          <c:order val="1"/>
          <c:tx>
            <c:strRef>
              <c:f>'25_ábra_chart'!$G$11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'25_ábra_chart'!$G$12:$G$69</c:f>
              <c:numCache>
                <c:formatCode>#,##0</c:formatCode>
                <c:ptCount val="5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265.75473321300001</c:v>
                </c:pt>
                <c:pt idx="56">
                  <c:v>255.48263157899999</c:v>
                </c:pt>
                <c:pt idx="57">
                  <c:v>268.223636118</c:v>
                </c:pt>
              </c:numCache>
            </c:numRef>
          </c:val>
          <c:extLst>
            <c:ext xmlns:c16="http://schemas.microsoft.com/office/drawing/2014/chart" uri="{C3380CC4-5D6E-409C-BE32-E72D297353CC}">
              <c16:uniqueId val="{00000001-F8F2-47CF-8CEC-65465782669E}"/>
            </c:ext>
          </c:extLst>
        </c:ser>
        <c:ser>
          <c:idx val="3"/>
          <c:order val="2"/>
          <c:tx>
            <c:strRef>
              <c:f>'25_ábra_chart'!$H$11</c:f>
              <c:strCache>
                <c:ptCount val="1"/>
                <c:pt idx="0">
                  <c:v>Ipari ingatlan</c:v>
                </c:pt>
              </c:strCache>
            </c:strRef>
          </c:tx>
          <c:spPr>
            <a:solidFill>
              <a:srgbClr val="FFC78E"/>
            </a:solidFill>
            <a:ln>
              <a:solidFill>
                <a:schemeClr val="tx1"/>
              </a:solidFill>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'25_ábra_chart'!$H$12:$H$69</c:f>
              <c:numCache>
                <c:formatCode>#,##0</c:formatCode>
                <c:ptCount val="5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pt idx="56">
                  <c:v>215.58295852099999</c:v>
                </c:pt>
                <c:pt idx="57">
                  <c:v>237.49817407100002</c:v>
                </c:pt>
              </c:numCache>
            </c:numRef>
          </c:val>
          <c:extLst>
            <c:ext xmlns:c16="http://schemas.microsoft.com/office/drawing/2014/chart" uri="{C3380CC4-5D6E-409C-BE32-E72D297353CC}">
              <c16:uniqueId val="{00000002-F8F2-47CF-8CEC-65465782669E}"/>
            </c:ext>
          </c:extLst>
        </c:ser>
        <c:ser>
          <c:idx val="4"/>
          <c:order val="3"/>
          <c:tx>
            <c:strRef>
              <c:f>'25_ábra_chart'!$I$11</c:f>
              <c:strCache>
                <c:ptCount val="1"/>
                <c:pt idx="0">
                  <c:v>Egyéb ingatlan</c:v>
                </c:pt>
              </c:strCache>
            </c:strRef>
          </c:tx>
          <c:spPr>
            <a:solidFill>
              <a:srgbClr val="48A0AE"/>
            </a:solidFill>
            <a:ln>
              <a:solidFill>
                <a:schemeClr val="tx1"/>
              </a:solidFill>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'25_ábra_chart'!$I$12:$I$69</c:f>
              <c:numCache>
                <c:formatCode>#,##0</c:formatCode>
                <c:ptCount val="5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263.87165393499998</c:v>
                </c:pt>
                <c:pt idx="56">
                  <c:v>211.82196041600002</c:v>
                </c:pt>
                <c:pt idx="57">
                  <c:v>234.34581626299999</c:v>
                </c:pt>
              </c:numCache>
            </c:numRef>
          </c:val>
          <c:extLst>
            <c:ext xmlns:c16="http://schemas.microsoft.com/office/drawing/2014/chart" uri="{C3380CC4-5D6E-409C-BE32-E72D297353CC}">
              <c16:uniqueId val="{00000003-F8F2-47CF-8CEC-65465782669E}"/>
            </c:ext>
          </c:extLst>
        </c:ser>
        <c:ser>
          <c:idx val="5"/>
          <c:order val="4"/>
          <c:tx>
            <c:strRef>
              <c:f>'25_ábra_chart'!$J$11</c:f>
              <c:strCache>
                <c:ptCount val="1"/>
                <c:pt idx="0">
                  <c:v>Külföldi hitelek</c:v>
                </c:pt>
              </c:strCache>
            </c:strRef>
          </c:tx>
          <c:spPr>
            <a:solidFill>
              <a:srgbClr val="808080"/>
            </a:solidFill>
            <a:ln>
              <a:solidFill>
                <a:schemeClr val="tx1"/>
              </a:solidFill>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'25_ábra_chart'!$J$12:$J$69</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pt idx="56">
                  <c:v>201.89360916299998</c:v>
                </c:pt>
                <c:pt idx="57">
                  <c:v>237.83784629499999</c:v>
                </c:pt>
              </c:numCache>
            </c:numRef>
          </c:val>
          <c:extLst>
            <c:ext xmlns:c16="http://schemas.microsoft.com/office/drawing/2014/chart" uri="{C3380CC4-5D6E-409C-BE32-E72D297353CC}">
              <c16:uniqueId val="{00000004-F8F2-47CF-8CEC-65465782669E}"/>
            </c:ext>
          </c:extLst>
        </c:ser>
        <c:ser>
          <c:idx val="2"/>
          <c:order val="5"/>
          <c:tx>
            <c:v>fikt</c:v>
          </c:tx>
          <c:spPr>
            <a:solidFill>
              <a:schemeClr val="accent3"/>
            </a:solidFill>
            <a:ln>
              <a:noFill/>
            </a:ln>
            <a:effectLst/>
          </c:spPr>
          <c:invertIfNegative val="0"/>
          <c:cat>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'25_ábra_chart'!$K$11</c:f>
              <c:strCache>
                <c:ptCount val="1"/>
                <c:pt idx="0">
                  <c:v>Devizaarány (jobb tengely)</c:v>
                </c:pt>
              </c:strCache>
            </c:strRef>
          </c:tx>
          <c:spPr>
            <a:ln w="25400" cap="rnd">
              <a:noFill/>
              <a:round/>
            </a:ln>
            <a:effectLst/>
          </c:spPr>
          <c:marker>
            <c:symbol val="triangle"/>
            <c:size val="11"/>
            <c:spPr>
              <a:solidFill>
                <a:schemeClr val="accent3">
                  <a:lumMod val="75000"/>
                </a:schemeClr>
              </a:solidFill>
              <a:ln w="9525">
                <a:solidFill>
                  <a:schemeClr val="tx1"/>
                </a:solidFill>
              </a:ln>
              <a:effectLst/>
            </c:spPr>
          </c:marker>
          <c:xVal>
            <c:strRef>
              <c:f>'25_ábra_chart'!$E$12:$E$69</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xVal>
          <c:yVal>
            <c:numRef>
              <c:f>'25_ábra_chart'!$K$12:$K$69</c:f>
              <c:numCache>
                <c:formatCode>#,##0</c:formatCode>
                <c:ptCount val="5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81.356493095700671</c:v>
                </c:pt>
              </c:numCache>
            </c:numRef>
          </c:yVal>
          <c:smooth val="0"/>
          <c:extLst>
            <c:ext xmlns:c16="http://schemas.microsoft.com/office/drawing/2014/chart" uri="{C3380CC4-5D6E-409C-BE32-E72D297353CC}">
              <c16:uniqueId val="{00000002-76B0-46F6-937A-786AA51590B0}"/>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301461536901524E-2"/>
          <c:y val="0.81159830044646575"/>
          <c:w val="0.83840834189223312"/>
          <c:h val="0.1784655695554562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'25_ábra_chart'!$F$10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'25_ábra_chart'!$F$12:$F$69</c:f>
              <c:numCache>
                <c:formatCode>#,##0</c:formatCode>
                <c:ptCount val="5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870.04200000000003</c:v>
                </c:pt>
                <c:pt idx="56">
                  <c:v>800.22710825000001</c:v>
                </c:pt>
                <c:pt idx="57">
                  <c:v>893.61444634899999</c:v>
                </c:pt>
              </c:numCache>
            </c:numRef>
          </c:val>
          <c:extLst>
            <c:ext xmlns:c16="http://schemas.microsoft.com/office/drawing/2014/chart" uri="{C3380CC4-5D6E-409C-BE32-E72D297353CC}">
              <c16:uniqueId val="{00000000-6F04-41D0-A6CD-B0604B540138}"/>
            </c:ext>
          </c:extLst>
        </c:ser>
        <c:ser>
          <c:idx val="1"/>
          <c:order val="1"/>
          <c:tx>
            <c:strRef>
              <c:f>'25_ábra_chart'!$G$10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'25_ábra_chart'!$G$12:$G$69</c:f>
              <c:numCache>
                <c:formatCode>#,##0</c:formatCode>
                <c:ptCount val="5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265.75473321300001</c:v>
                </c:pt>
                <c:pt idx="56">
                  <c:v>255.48263157899999</c:v>
                </c:pt>
                <c:pt idx="57">
                  <c:v>268.223636118</c:v>
                </c:pt>
              </c:numCache>
            </c:numRef>
          </c:val>
          <c:extLst>
            <c:ext xmlns:c16="http://schemas.microsoft.com/office/drawing/2014/chart" uri="{C3380CC4-5D6E-409C-BE32-E72D297353CC}">
              <c16:uniqueId val="{00000001-6F04-41D0-A6CD-B0604B540138}"/>
            </c:ext>
          </c:extLst>
        </c:ser>
        <c:ser>
          <c:idx val="3"/>
          <c:order val="2"/>
          <c:tx>
            <c:strRef>
              <c:f>'25_ábra_chart'!$H$10</c:f>
              <c:strCache>
                <c:ptCount val="1"/>
                <c:pt idx="0">
                  <c:v>Industrial and logistics</c:v>
                </c:pt>
              </c:strCache>
            </c:strRef>
          </c:tx>
          <c:spPr>
            <a:solidFill>
              <a:srgbClr val="FFC78E"/>
            </a:solidFill>
            <a:ln>
              <a:solidFill>
                <a:schemeClr val="tx1"/>
              </a:solidFill>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'25_ábra_chart'!$H$12:$H$69</c:f>
              <c:numCache>
                <c:formatCode>#,##0</c:formatCode>
                <c:ptCount val="5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pt idx="56">
                  <c:v>215.58295852099999</c:v>
                </c:pt>
                <c:pt idx="57">
                  <c:v>237.49817407100002</c:v>
                </c:pt>
              </c:numCache>
            </c:numRef>
          </c:val>
          <c:extLst>
            <c:ext xmlns:c16="http://schemas.microsoft.com/office/drawing/2014/chart" uri="{C3380CC4-5D6E-409C-BE32-E72D297353CC}">
              <c16:uniqueId val="{00000002-6F04-41D0-A6CD-B0604B540138}"/>
            </c:ext>
          </c:extLst>
        </c:ser>
        <c:ser>
          <c:idx val="4"/>
          <c:order val="3"/>
          <c:tx>
            <c:strRef>
              <c:f>'25_ábra_chart'!$I$10</c:f>
              <c:strCache>
                <c:ptCount val="1"/>
                <c:pt idx="0">
                  <c:v>Other</c:v>
                </c:pt>
              </c:strCache>
            </c:strRef>
          </c:tx>
          <c:spPr>
            <a:solidFill>
              <a:srgbClr val="48A0AE"/>
            </a:solidFill>
            <a:ln>
              <a:solidFill>
                <a:schemeClr val="tx1"/>
              </a:solidFill>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'25_ábra_chart'!$I$12:$I$69</c:f>
              <c:numCache>
                <c:formatCode>#,##0</c:formatCode>
                <c:ptCount val="5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263.87165393499998</c:v>
                </c:pt>
                <c:pt idx="56">
                  <c:v>211.82196041600002</c:v>
                </c:pt>
                <c:pt idx="57">
                  <c:v>234.34581626299999</c:v>
                </c:pt>
              </c:numCache>
            </c:numRef>
          </c:val>
          <c:extLst>
            <c:ext xmlns:c16="http://schemas.microsoft.com/office/drawing/2014/chart" uri="{C3380CC4-5D6E-409C-BE32-E72D297353CC}">
              <c16:uniqueId val="{00000003-6F04-41D0-A6CD-B0604B540138}"/>
            </c:ext>
          </c:extLst>
        </c:ser>
        <c:ser>
          <c:idx val="5"/>
          <c:order val="4"/>
          <c:tx>
            <c:strRef>
              <c:f>'25_ábra_chart'!$J$10</c:f>
              <c:strCache>
                <c:ptCount val="1"/>
                <c:pt idx="0">
                  <c:v>Foreign loans</c:v>
                </c:pt>
              </c:strCache>
            </c:strRef>
          </c:tx>
          <c:spPr>
            <a:solidFill>
              <a:srgbClr val="808080"/>
            </a:solidFill>
            <a:ln>
              <a:solidFill>
                <a:schemeClr val="tx1"/>
              </a:solidFill>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'25_ábra_chart'!$J$12:$J$69</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pt idx="56">
                  <c:v>201.89360916299998</c:v>
                </c:pt>
                <c:pt idx="57">
                  <c:v>237.83784629499999</c:v>
                </c:pt>
              </c:numCache>
            </c:numRef>
          </c:val>
          <c:extLst>
            <c:ext xmlns:c16="http://schemas.microsoft.com/office/drawing/2014/chart" uri="{C3380CC4-5D6E-409C-BE32-E72D297353CC}">
              <c16:uniqueId val="{00000004-6F04-41D0-A6CD-B0604B540138}"/>
            </c:ext>
          </c:extLst>
        </c:ser>
        <c:ser>
          <c:idx val="2"/>
          <c:order val="5"/>
          <c:tx>
            <c:v>fikt</c:v>
          </c:tx>
          <c:spPr>
            <a:solidFill>
              <a:schemeClr val="accent3"/>
            </a:solidFill>
            <a:ln>
              <a:noFill/>
            </a:ln>
            <a:effectLst/>
          </c:spPr>
          <c:invertIfNegative val="0"/>
          <c:cat>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'25_ábra_chart'!$K$10</c:f>
              <c:strCache>
                <c:ptCount val="1"/>
                <c:pt idx="0">
                  <c:v>Ratio of FX loans (right-hand scale)</c:v>
                </c:pt>
              </c:strCache>
            </c:strRef>
          </c:tx>
          <c:spPr>
            <a:ln w="25400" cap="rnd">
              <a:noFill/>
              <a:round/>
            </a:ln>
            <a:effectLst/>
          </c:spPr>
          <c:marker>
            <c:symbol val="triangle"/>
            <c:size val="11"/>
            <c:spPr>
              <a:solidFill>
                <a:srgbClr val="A30000"/>
              </a:solidFill>
              <a:ln w="9525">
                <a:solidFill>
                  <a:schemeClr val="tx1"/>
                </a:solidFill>
              </a:ln>
              <a:effectLst/>
            </c:spPr>
          </c:marker>
          <c:xVal>
            <c:strRef>
              <c:f>'25_ábra_chart'!$D$12:$D$69</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xVal>
          <c:yVal>
            <c:numRef>
              <c:f>'25_ábra_chart'!$K$12:$K$69</c:f>
              <c:numCache>
                <c:formatCode>#,##0</c:formatCode>
                <c:ptCount val="5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81.356493095700671</c:v>
                </c:pt>
              </c:numCache>
            </c:numRef>
          </c:yVal>
          <c:smooth val="0"/>
          <c:extLst>
            <c:ext xmlns:c16="http://schemas.microsoft.com/office/drawing/2014/chart" uri="{C3380CC4-5D6E-409C-BE32-E72D297353CC}">
              <c16:uniqueId val="{00000001-6CDC-455F-B436-5FF31FA45DE9}"/>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175754062350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5383886450786992E-2"/>
          <c:y val="0.87062962962962964"/>
          <c:w val="0.95347079245920408"/>
          <c:h val="0.124666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'26_ábra_chart'!$E$12</c:f>
              <c:strCache>
                <c:ptCount val="1"/>
                <c:pt idx="0">
                  <c:v>Iroda - építés</c:v>
                </c:pt>
              </c:strCache>
            </c:strRef>
          </c:tx>
          <c:spPr>
            <a:solidFill>
              <a:srgbClr val="12326D"/>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'26_ábra_chart'!$F$12:$AY$12</c:f>
              <c:numCache>
                <c:formatCode>#,##0.00</c:formatCode>
                <c:ptCount val="4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pt idx="44">
                  <c:v>15.191379927</c:v>
                </c:pt>
                <c:pt idx="45">
                  <c:v>11.852803443999999</c:v>
                </c:pt>
              </c:numCache>
            </c:numRef>
          </c:val>
          <c:extLst>
            <c:ext xmlns:c16="http://schemas.microsoft.com/office/drawing/2014/chart" uri="{C3380CC4-5D6E-409C-BE32-E72D297353CC}">
              <c16:uniqueId val="{00000000-506F-41B6-895E-3A37DC85FB23}"/>
            </c:ext>
          </c:extLst>
        </c:ser>
        <c:ser>
          <c:idx val="1"/>
          <c:order val="1"/>
          <c:tx>
            <c:strRef>
              <c:f>'26_ábra_chart'!$E$13</c:f>
              <c:strCache>
                <c:ptCount val="1"/>
                <c:pt idx="0">
                  <c:v>Szálloda - építés</c:v>
                </c:pt>
              </c:strCache>
            </c:strRef>
          </c:tx>
          <c:spPr>
            <a:solidFill>
              <a:schemeClr val="accent6">
                <a:lumMod val="75000"/>
              </a:schemeClr>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'26_ábra_chart'!$F$13:$AY$13</c:f>
              <c:numCache>
                <c:formatCode>#,##0.00</c:formatCode>
                <c:ptCount val="4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pt idx="44">
                  <c:v>6.56937193</c:v>
                </c:pt>
                <c:pt idx="45">
                  <c:v>8.6923513400000001</c:v>
                </c:pt>
              </c:numCache>
            </c:numRef>
          </c:val>
          <c:extLst>
            <c:ext xmlns:c16="http://schemas.microsoft.com/office/drawing/2014/chart" uri="{C3380CC4-5D6E-409C-BE32-E72D297353CC}">
              <c16:uniqueId val="{00000001-506F-41B6-895E-3A37DC85FB23}"/>
            </c:ext>
          </c:extLst>
        </c:ser>
        <c:ser>
          <c:idx val="3"/>
          <c:order val="2"/>
          <c:tx>
            <c:strRef>
              <c:f>'26_ábra_chart'!$E$14</c:f>
              <c:strCache>
                <c:ptCount val="1"/>
                <c:pt idx="0">
                  <c:v>Ipari ingatlan - építés</c:v>
                </c:pt>
              </c:strCache>
            </c:strRef>
          </c:tx>
          <c:spPr>
            <a:solidFill>
              <a:srgbClr val="E57200"/>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'26_ábra_chart'!$F$14:$AY$14</c:f>
              <c:numCache>
                <c:formatCode>#,##0.00</c:formatCode>
                <c:ptCount val="4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pt idx="44">
                  <c:v>6.2860560149999998</c:v>
                </c:pt>
                <c:pt idx="45">
                  <c:v>4.3899352559999993</c:v>
                </c:pt>
              </c:numCache>
            </c:numRef>
          </c:val>
          <c:extLst>
            <c:ext xmlns:c16="http://schemas.microsoft.com/office/drawing/2014/chart" uri="{C3380CC4-5D6E-409C-BE32-E72D297353CC}">
              <c16:uniqueId val="{00000002-506F-41B6-895E-3A37DC85FB23}"/>
            </c:ext>
          </c:extLst>
        </c:ser>
        <c:ser>
          <c:idx val="4"/>
          <c:order val="3"/>
          <c:tx>
            <c:strRef>
              <c:f>'26_ábra_chart'!$E$15</c:f>
              <c:strCache>
                <c:ptCount val="1"/>
                <c:pt idx="0">
                  <c:v>Egyéb - építés</c:v>
                </c:pt>
              </c:strCache>
            </c:strRef>
          </c:tx>
          <c:spPr>
            <a:solidFill>
              <a:srgbClr val="757171"/>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'26_ábra_chart'!$F$15:$AY$15</c:f>
              <c:numCache>
                <c:formatCode>#,##0.00</c:formatCode>
                <c:ptCount val="4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pt idx="44">
                  <c:v>4.0059541000000003</c:v>
                </c:pt>
                <c:pt idx="45">
                  <c:v>10.592976028999999</c:v>
                </c:pt>
              </c:numCache>
            </c:numRef>
          </c:val>
          <c:extLst>
            <c:ext xmlns:c16="http://schemas.microsoft.com/office/drawing/2014/chart" uri="{C3380CC4-5D6E-409C-BE32-E72D297353CC}">
              <c16:uniqueId val="{00000003-506F-41B6-895E-3A37DC85FB23}"/>
            </c:ext>
          </c:extLst>
        </c:ser>
        <c:ser>
          <c:idx val="5"/>
          <c:order val="4"/>
          <c:tx>
            <c:strRef>
              <c:f>'26_ábra_chart'!$E$16</c:f>
              <c:strCache>
                <c:ptCount val="1"/>
                <c:pt idx="0">
                  <c:v>Iroda - vásárlás</c:v>
                </c:pt>
              </c:strCache>
            </c:strRef>
          </c:tx>
          <c:spPr>
            <a:solidFill>
              <a:srgbClr val="A4BEF0"/>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'26_ábra_chart'!$F$16:$AY$16</c:f>
              <c:numCache>
                <c:formatCode>#,##0.00</c:formatCode>
                <c:ptCount val="4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pt idx="44">
                  <c:v>16.276590579000001</c:v>
                </c:pt>
                <c:pt idx="45">
                  <c:v>51.710022386999995</c:v>
                </c:pt>
              </c:numCache>
            </c:numRef>
          </c:val>
          <c:extLst>
            <c:ext xmlns:c16="http://schemas.microsoft.com/office/drawing/2014/chart" uri="{C3380CC4-5D6E-409C-BE32-E72D297353CC}">
              <c16:uniqueId val="{00000004-506F-41B6-895E-3A37DC85FB23}"/>
            </c:ext>
          </c:extLst>
        </c:ser>
        <c:ser>
          <c:idx val="6"/>
          <c:order val="5"/>
          <c:tx>
            <c:strRef>
              <c:f>'26_ábra_chart'!$E$17</c:f>
              <c:strCache>
                <c:ptCount val="1"/>
                <c:pt idx="0">
                  <c:v>Szálloda - vásárlás</c:v>
                </c:pt>
              </c:strCache>
            </c:strRef>
          </c:tx>
          <c:spPr>
            <a:solidFill>
              <a:schemeClr val="accent6">
                <a:lumMod val="60000"/>
                <a:lumOff val="40000"/>
              </a:schemeClr>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'26_ábra_chart'!$F$17:$AY$17</c:f>
              <c:numCache>
                <c:formatCode>#,##0.00</c:formatCode>
                <c:ptCount val="4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pt idx="44">
                  <c:v>2.4886485779999998</c:v>
                </c:pt>
                <c:pt idx="45">
                  <c:v>3.3071763600000001</c:v>
                </c:pt>
              </c:numCache>
            </c:numRef>
          </c:val>
          <c:extLst>
            <c:ext xmlns:c16="http://schemas.microsoft.com/office/drawing/2014/chart" uri="{C3380CC4-5D6E-409C-BE32-E72D297353CC}">
              <c16:uniqueId val="{00000005-506F-41B6-895E-3A37DC85FB23}"/>
            </c:ext>
          </c:extLst>
        </c:ser>
        <c:ser>
          <c:idx val="8"/>
          <c:order val="6"/>
          <c:tx>
            <c:strRef>
              <c:f>'26_ábra_chart'!$E$18</c:f>
              <c:strCache>
                <c:ptCount val="1"/>
                <c:pt idx="0">
                  <c:v>Ipari ingatlan - vásárlás</c:v>
                </c:pt>
              </c:strCache>
            </c:strRef>
          </c:tx>
          <c:spPr>
            <a:solidFill>
              <a:srgbClr val="FFCB60"/>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'26_ábra_chart'!$F$18:$AY$18</c:f>
              <c:numCache>
                <c:formatCode>#,##0.00</c:formatCode>
                <c:ptCount val="4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pt idx="44">
                  <c:v>3.5699227799999997</c:v>
                </c:pt>
                <c:pt idx="45">
                  <c:v>16.879971335999997</c:v>
                </c:pt>
              </c:numCache>
            </c:numRef>
          </c:val>
          <c:extLst>
            <c:ext xmlns:c16="http://schemas.microsoft.com/office/drawing/2014/chart" uri="{C3380CC4-5D6E-409C-BE32-E72D297353CC}">
              <c16:uniqueId val="{00000006-506F-41B6-895E-3A37DC85FB23}"/>
            </c:ext>
          </c:extLst>
        </c:ser>
        <c:ser>
          <c:idx val="9"/>
          <c:order val="7"/>
          <c:tx>
            <c:strRef>
              <c:f>'26_ábra_chart'!$E$19</c:f>
              <c:strCache>
                <c:ptCount val="1"/>
                <c:pt idx="0">
                  <c:v>Egyéb - vásárlás</c:v>
                </c:pt>
              </c:strCache>
            </c:strRef>
          </c:tx>
          <c:spPr>
            <a:solidFill>
              <a:schemeClr val="bg2">
                <a:lumMod val="75000"/>
              </a:schemeClr>
            </a:solidFill>
            <a:ln>
              <a:noFill/>
            </a:ln>
            <a:effectLst/>
          </c:spPr>
          <c:invertIfNegative val="0"/>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'26_ábra_chart'!$F$19:$AY$19</c:f>
              <c:numCache>
                <c:formatCode>#,##0.00</c:formatCode>
                <c:ptCount val="4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pt idx="44">
                  <c:v>4.3132828940000003</c:v>
                </c:pt>
                <c:pt idx="45">
                  <c:v>9.9670988140000016</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'26_ábra_chart'!$E$20</c:f>
              <c:strCache>
                <c:ptCount val="1"/>
                <c:pt idx="0">
                  <c:v>Negyedéves folyósítások éves átlaga</c:v>
                </c:pt>
              </c:strCache>
            </c:strRef>
          </c:tx>
          <c:spPr>
            <a:ln w="38100" cap="rnd">
              <a:solidFill>
                <a:srgbClr val="002060"/>
              </a:solidFill>
              <a:round/>
            </a:ln>
            <a:effectLst/>
          </c:spPr>
          <c:marker>
            <c:symbol val="none"/>
          </c:marker>
          <c:cat>
            <c:strRef>
              <c:f>'26_ábra_chart'!$F$11:$AQ$11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'26_ábra_chart'!$F$20:$AY$20</c:f>
              <c:numCache>
                <c:formatCode>General</c:formatCode>
                <c:ptCount val="4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pt idx="44" formatCode="#,##0.00">
                  <c:v>93.960083018999995</c:v>
                </c:pt>
                <c:pt idx="45" formatCode="#,##0.00">
                  <c:v>95.517403414</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'26_ábra_chart'!$E$21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'26_ábra_chart'!$F$21:$AY$21</c:f>
              <c:numCache>
                <c:formatCode>General</c:formatCode>
                <c:ptCount val="4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pt idx="44" formatCode="#,##0.00">
                  <c:v>50.367283585924703</c:v>
                </c:pt>
                <c:pt idx="45" formatCode="#,##0.00">
                  <c:v>51.84736699902939</c:v>
                </c:pt>
              </c:numCache>
            </c:numRef>
          </c:val>
          <c:smooth val="0"/>
          <c:extLst>
            <c:ext xmlns:c16="http://schemas.microsoft.com/office/drawing/2014/chart" uri="{C3380CC4-5D6E-409C-BE32-E72D297353CC}">
              <c16:uniqueId val="{00000009-506F-41B6-895E-3A37DC85FB23}"/>
            </c:ext>
          </c:extLst>
        </c:ser>
        <c:ser>
          <c:idx val="10"/>
          <c:order val="10"/>
          <c:tx>
            <c:strRef>
              <c:f>'26_ábra_chart'!$E$22</c:f>
              <c:strCache>
                <c:ptCount val="1"/>
                <c:pt idx="0">
                  <c:v>Devizahitelek aránya (j.t.)</c:v>
                </c:pt>
              </c:strCache>
            </c:strRef>
          </c:tx>
          <c:spPr>
            <a:ln w="28575" cap="rnd">
              <a:solidFill>
                <a:srgbClr val="C00000"/>
              </a:solidFill>
              <a:prstDash val="sysDot"/>
              <a:round/>
            </a:ln>
            <a:effectLst/>
          </c:spPr>
          <c:marker>
            <c:symbol val="none"/>
          </c:marker>
          <c:cat>
            <c:strRef>
              <c:f>'26_ábra_chart'!$F$11:$AY$11</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'26_ábra_chart'!$F$22:$AY$22</c:f>
              <c:numCache>
                <c:formatCode>General</c:formatCode>
                <c:ptCount val="4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pt idx="44" formatCode="#,##0.00">
                  <c:v>68.480073493005307</c:v>
                </c:pt>
                <c:pt idx="45" formatCode="#,##0.00">
                  <c:v>71.575390777142346</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8923902023921459"/>
        </c:manualLayout>
      </c:layout>
      <c:barChart>
        <c:barDir val="col"/>
        <c:grouping val="stacked"/>
        <c:varyColors val="0"/>
        <c:ser>
          <c:idx val="5"/>
          <c:order val="3"/>
          <c:tx>
            <c:v>fikt</c:v>
          </c:tx>
          <c:spPr>
            <a:solidFill>
              <a:schemeClr val="accent6"/>
            </a:solidFill>
            <a:ln>
              <a:noFill/>
            </a:ln>
            <a:effectLst/>
          </c:spPr>
          <c:invertIfNegative val="0"/>
          <c:cat>
            <c:strRef>
              <c:f>'4_ábra_chart'!$F$11:$O$11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5-4E07-4D5E-BCCD-7F7B7F1E4A94}"/>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'4_ábra_chart'!$E$13</c:f>
              <c:strCache>
                <c:ptCount val="1"/>
                <c:pt idx="0">
                  <c:v>EUR, nem támogatott</c:v>
                </c:pt>
              </c:strCache>
            </c:strRef>
          </c:tx>
          <c:spPr>
            <a:ln w="38100" cap="flat" cmpd="sng" algn="ctr">
              <a:solidFill>
                <a:srgbClr val="78A3D5"/>
              </a:solidFill>
              <a:prstDash val="solid"/>
              <a:round/>
              <a:headEnd type="none" w="med" len="med"/>
              <a:tailEnd type="none" w="med" len="med"/>
            </a:ln>
            <a:effectLst/>
          </c:spPr>
          <c:marker>
            <c:symbol val="none"/>
          </c:marker>
          <c:cat>
            <c:strRef>
              <c:f>'4_ábra_chart'!$F$12:$P$12</c:f>
              <c:strCache>
                <c:ptCount val="11"/>
                <c:pt idx="0">
                  <c:v>2019 IV.</c:v>
                </c:pt>
                <c:pt idx="1">
                  <c:v>2020 I.</c:v>
                </c:pt>
                <c:pt idx="2">
                  <c:v>2020 II.</c:v>
                </c:pt>
                <c:pt idx="3">
                  <c:v>2020 III.</c:v>
                </c:pt>
                <c:pt idx="4">
                  <c:v>2020 IV.</c:v>
                </c:pt>
                <c:pt idx="5">
                  <c:v>2021 I.</c:v>
                </c:pt>
                <c:pt idx="6">
                  <c:v>2021 II.</c:v>
                </c:pt>
                <c:pt idx="7">
                  <c:v>2021 III.</c:v>
                </c:pt>
                <c:pt idx="8">
                  <c:v>2021 IV.</c:v>
                </c:pt>
                <c:pt idx="9">
                  <c:v>2022 I.</c:v>
                </c:pt>
                <c:pt idx="10">
                  <c:v>2022 II.</c:v>
                </c:pt>
              </c:strCache>
            </c:strRef>
          </c:cat>
          <c:val>
            <c:numRef>
              <c:f>'4_ábra_chart'!$F$13:$P$13</c:f>
              <c:numCache>
                <c:formatCode>#\ ##0.0</c:formatCode>
                <c:ptCount val="11"/>
                <c:pt idx="0">
                  <c:v>2.3706798624550123</c:v>
                </c:pt>
                <c:pt idx="1">
                  <c:v>2.1871625621277597</c:v>
                </c:pt>
                <c:pt idx="2">
                  <c:v>2.8252898929533314</c:v>
                </c:pt>
                <c:pt idx="3">
                  <c:v>1.676928880655514</c:v>
                </c:pt>
                <c:pt idx="4">
                  <c:v>2.1378657416460212</c:v>
                </c:pt>
                <c:pt idx="5">
                  <c:v>2.0339636247405593</c:v>
                </c:pt>
                <c:pt idx="6">
                  <c:v>2.0647742396893705</c:v>
                </c:pt>
                <c:pt idx="7">
                  <c:v>2.3683484862814037</c:v>
                </c:pt>
                <c:pt idx="8">
                  <c:v>2.7707845640298534</c:v>
                </c:pt>
                <c:pt idx="9">
                  <c:v>2.4924535420869085</c:v>
                </c:pt>
                <c:pt idx="10">
                  <c:v>2.9851440235353337</c:v>
                </c:pt>
              </c:numCache>
            </c:numRef>
          </c:val>
          <c:smooth val="0"/>
          <c:extLst>
            <c:ext xmlns:c16="http://schemas.microsoft.com/office/drawing/2014/chart" uri="{C3380CC4-5D6E-409C-BE32-E72D297353CC}">
              <c16:uniqueId val="{00000000-4E07-4D5E-BCCD-7F7B7F1E4A94}"/>
            </c:ext>
          </c:extLst>
        </c:ser>
        <c:ser>
          <c:idx val="1"/>
          <c:order val="1"/>
          <c:tx>
            <c:strRef>
              <c:f>'4_ábra_chart'!$E$14</c:f>
              <c:strCache>
                <c:ptCount val="1"/>
                <c:pt idx="0">
                  <c:v>HUF, nem támogatott</c:v>
                </c:pt>
              </c:strCache>
            </c:strRef>
          </c:tx>
          <c:spPr>
            <a:ln w="38100" cap="flat" cmpd="sng" algn="ctr">
              <a:solidFill>
                <a:schemeClr val="accent5"/>
              </a:solidFill>
              <a:prstDash val="solid"/>
              <a:round/>
              <a:headEnd type="none" w="med" len="med"/>
              <a:tailEnd type="none" w="med" len="med"/>
            </a:ln>
            <a:effectLst/>
          </c:spPr>
          <c:marker>
            <c:symbol val="none"/>
          </c:marker>
          <c:cat>
            <c:strRef>
              <c:f>'4_ábra_chart'!$F$12:$P$12</c:f>
              <c:strCache>
                <c:ptCount val="11"/>
                <c:pt idx="0">
                  <c:v>2019 IV.</c:v>
                </c:pt>
                <c:pt idx="1">
                  <c:v>2020 I.</c:v>
                </c:pt>
                <c:pt idx="2">
                  <c:v>2020 II.</c:v>
                </c:pt>
                <c:pt idx="3">
                  <c:v>2020 III.</c:v>
                </c:pt>
                <c:pt idx="4">
                  <c:v>2020 IV.</c:v>
                </c:pt>
                <c:pt idx="5">
                  <c:v>2021 I.</c:v>
                </c:pt>
                <c:pt idx="6">
                  <c:v>2021 II.</c:v>
                </c:pt>
                <c:pt idx="7">
                  <c:v>2021 III.</c:v>
                </c:pt>
                <c:pt idx="8">
                  <c:v>2021 IV.</c:v>
                </c:pt>
                <c:pt idx="9">
                  <c:v>2022 I.</c:v>
                </c:pt>
                <c:pt idx="10">
                  <c:v>2022 II.</c:v>
                </c:pt>
              </c:strCache>
            </c:strRef>
          </c:cat>
          <c:val>
            <c:numRef>
              <c:f>'4_ábra_chart'!$F$14:$P$14</c:f>
              <c:numCache>
                <c:formatCode>#\ ##0.0</c:formatCode>
                <c:ptCount val="11"/>
                <c:pt idx="0">
                  <c:v>2.0123713189613701</c:v>
                </c:pt>
                <c:pt idx="1">
                  <c:v>2.6850016284355327</c:v>
                </c:pt>
                <c:pt idx="2">
                  <c:v>3.2504338464228071</c:v>
                </c:pt>
                <c:pt idx="3">
                  <c:v>2.5316088972187227</c:v>
                </c:pt>
                <c:pt idx="4">
                  <c:v>3.2292643494432651</c:v>
                </c:pt>
                <c:pt idx="5">
                  <c:v>3.3031264484342437</c:v>
                </c:pt>
                <c:pt idx="6">
                  <c:v>3.4618324348543967</c:v>
                </c:pt>
                <c:pt idx="7">
                  <c:v>3.5221308587117699</c:v>
                </c:pt>
                <c:pt idx="8">
                  <c:v>5.4987231925685327</c:v>
                </c:pt>
                <c:pt idx="9">
                  <c:v>7.7382299616410961</c:v>
                </c:pt>
                <c:pt idx="10">
                  <c:v>9.2081859221503652</c:v>
                </c:pt>
              </c:numCache>
            </c:numRef>
          </c:val>
          <c:smooth val="0"/>
          <c:extLst>
            <c:ext xmlns:c16="http://schemas.microsoft.com/office/drawing/2014/chart" uri="{C3380CC4-5D6E-409C-BE32-E72D297353CC}">
              <c16:uniqueId val="{00000001-4E07-4D5E-BCCD-7F7B7F1E4A94}"/>
            </c:ext>
          </c:extLst>
        </c:ser>
        <c:dLbls>
          <c:showLegendKey val="0"/>
          <c:showVal val="0"/>
          <c:showCatName val="0"/>
          <c:showSerName val="0"/>
          <c:showPercent val="0"/>
          <c:showBubbleSize val="0"/>
        </c:dLbls>
        <c:marker val="1"/>
        <c:smooth val="0"/>
        <c:axId val="556181680"/>
        <c:axId val="556183320"/>
      </c:lineChart>
      <c:lineChart>
        <c:grouping val="standard"/>
        <c:varyColors val="0"/>
        <c:ser>
          <c:idx val="2"/>
          <c:order val="2"/>
          <c:tx>
            <c:strRef>
              <c:f>'4_ábra_chart'!$E$15</c:f>
              <c:strCache>
                <c:ptCount val="1"/>
                <c:pt idx="0">
                  <c:v>Támogatott hitelek aránya (jobb tengely)</c:v>
                </c:pt>
              </c:strCache>
            </c:strRef>
          </c:tx>
          <c:spPr>
            <a:ln w="9525" cap="flat" cmpd="sng" algn="ctr">
              <a:noFill/>
              <a:prstDash val="solid"/>
              <a:round/>
              <a:headEnd type="none" w="med" len="med"/>
              <a:tailEnd type="none" w="med" len="med"/>
            </a:ln>
            <a:effectLst/>
          </c:spPr>
          <c:marker>
            <c:symbol val="diamond"/>
            <c:size val="10"/>
            <c:spPr>
              <a:solidFill>
                <a:schemeClr val="accent4"/>
              </a:solidFill>
              <a:ln w="9525">
                <a:solidFill>
                  <a:schemeClr val="tx1"/>
                </a:solidFill>
              </a:ln>
              <a:effectLst/>
            </c:spPr>
          </c:marker>
          <c:cat>
            <c:strRef>
              <c:f>'4_ábra_chart'!$F$12:$P$12</c:f>
              <c:strCache>
                <c:ptCount val="11"/>
                <c:pt idx="0">
                  <c:v>2019 IV.</c:v>
                </c:pt>
                <c:pt idx="1">
                  <c:v>2020 I.</c:v>
                </c:pt>
                <c:pt idx="2">
                  <c:v>2020 II.</c:v>
                </c:pt>
                <c:pt idx="3">
                  <c:v>2020 III.</c:v>
                </c:pt>
                <c:pt idx="4">
                  <c:v>2020 IV.</c:v>
                </c:pt>
                <c:pt idx="5">
                  <c:v>2021 I.</c:v>
                </c:pt>
                <c:pt idx="6">
                  <c:v>2021 II.</c:v>
                </c:pt>
                <c:pt idx="7">
                  <c:v>2021 III.</c:v>
                </c:pt>
                <c:pt idx="8">
                  <c:v>2021 IV.</c:v>
                </c:pt>
                <c:pt idx="9">
                  <c:v>2022 I.</c:v>
                </c:pt>
                <c:pt idx="10">
                  <c:v>2022 II.</c:v>
                </c:pt>
              </c:strCache>
            </c:strRef>
          </c:cat>
          <c:val>
            <c:numRef>
              <c:f>'4_ábra_chart'!$F$15:$P$15</c:f>
              <c:numCache>
                <c:formatCode>#,##0</c:formatCode>
                <c:ptCount val="11"/>
                <c:pt idx="0">
                  <c:v>2.1764143537052076</c:v>
                </c:pt>
                <c:pt idx="1">
                  <c:v>1.3973488762844128</c:v>
                </c:pt>
                <c:pt idx="2">
                  <c:v>26.256582599039636</c:v>
                </c:pt>
                <c:pt idx="3">
                  <c:v>28.664180025795883</c:v>
                </c:pt>
                <c:pt idx="4">
                  <c:v>34.514240865962343</c:v>
                </c:pt>
                <c:pt idx="5">
                  <c:v>20.965124214253823</c:v>
                </c:pt>
                <c:pt idx="6">
                  <c:v>42.837170251343018</c:v>
                </c:pt>
                <c:pt idx="7">
                  <c:v>23.147918039134243</c:v>
                </c:pt>
                <c:pt idx="8">
                  <c:v>4.4594096182252745</c:v>
                </c:pt>
                <c:pt idx="9">
                  <c:v>11.739842742750305</c:v>
                </c:pt>
                <c:pt idx="10">
                  <c:v>35.943572717220697</c:v>
                </c:pt>
              </c:numCache>
            </c:numRef>
          </c:val>
          <c:smooth val="0"/>
          <c:extLst>
            <c:ext xmlns:c16="http://schemas.microsoft.com/office/drawing/2014/chart" uri="{C3380CC4-5D6E-409C-BE32-E72D297353CC}">
              <c16:uniqueId val="{00000002-4E07-4D5E-BCCD-7F7B7F1E4A94}"/>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23681692968774426"/>
          <c:y val="0.82787475114643361"/>
          <c:w val="0.52636600167434955"/>
          <c:h val="0.153446129440624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'26_ábra_chart'!$D$12</c:f>
              <c:strCache>
                <c:ptCount val="1"/>
                <c:pt idx="0">
                  <c:v>Office - development</c:v>
                </c:pt>
              </c:strCache>
            </c:strRef>
          </c:tx>
          <c:spPr>
            <a:solidFill>
              <a:srgbClr val="12326D"/>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'26_ábra_chart'!$F$12:$AY$12</c:f>
              <c:numCache>
                <c:formatCode>#,##0.00</c:formatCode>
                <c:ptCount val="4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pt idx="44">
                  <c:v>15.191379927</c:v>
                </c:pt>
                <c:pt idx="45">
                  <c:v>11.852803443999999</c:v>
                </c:pt>
              </c:numCache>
            </c:numRef>
          </c:val>
          <c:extLst>
            <c:ext xmlns:c16="http://schemas.microsoft.com/office/drawing/2014/chart" uri="{C3380CC4-5D6E-409C-BE32-E72D297353CC}">
              <c16:uniqueId val="{00000000-23EF-4A09-A6DD-74C49F4D7A06}"/>
            </c:ext>
          </c:extLst>
        </c:ser>
        <c:ser>
          <c:idx val="1"/>
          <c:order val="1"/>
          <c:tx>
            <c:strRef>
              <c:f>'26_ábra_chart'!$D$13</c:f>
              <c:strCache>
                <c:ptCount val="1"/>
                <c:pt idx="0">
                  <c:v>Hotel - development</c:v>
                </c:pt>
              </c:strCache>
            </c:strRef>
          </c:tx>
          <c:spPr>
            <a:solidFill>
              <a:schemeClr val="accent6">
                <a:lumMod val="75000"/>
              </a:schemeClr>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'26_ábra_chart'!$F$13:$AY$13</c:f>
              <c:numCache>
                <c:formatCode>#,##0.00</c:formatCode>
                <c:ptCount val="4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pt idx="44">
                  <c:v>6.56937193</c:v>
                </c:pt>
                <c:pt idx="45">
                  <c:v>8.6923513400000001</c:v>
                </c:pt>
              </c:numCache>
            </c:numRef>
          </c:val>
          <c:extLst>
            <c:ext xmlns:c16="http://schemas.microsoft.com/office/drawing/2014/chart" uri="{C3380CC4-5D6E-409C-BE32-E72D297353CC}">
              <c16:uniqueId val="{00000001-23EF-4A09-A6DD-74C49F4D7A06}"/>
            </c:ext>
          </c:extLst>
        </c:ser>
        <c:ser>
          <c:idx val="3"/>
          <c:order val="2"/>
          <c:tx>
            <c:strRef>
              <c:f>'26_ábra_chart'!$D$14</c:f>
              <c:strCache>
                <c:ptCount val="1"/>
                <c:pt idx="0">
                  <c:v>Industrial - development</c:v>
                </c:pt>
              </c:strCache>
            </c:strRef>
          </c:tx>
          <c:spPr>
            <a:solidFill>
              <a:srgbClr val="E57200"/>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'26_ábra_chart'!$F$14:$AY$14</c:f>
              <c:numCache>
                <c:formatCode>#,##0.00</c:formatCode>
                <c:ptCount val="4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pt idx="44">
                  <c:v>6.2860560149999998</c:v>
                </c:pt>
                <c:pt idx="45">
                  <c:v>4.3899352559999993</c:v>
                </c:pt>
              </c:numCache>
            </c:numRef>
          </c:val>
          <c:extLst>
            <c:ext xmlns:c16="http://schemas.microsoft.com/office/drawing/2014/chart" uri="{C3380CC4-5D6E-409C-BE32-E72D297353CC}">
              <c16:uniqueId val="{00000002-23EF-4A09-A6DD-74C49F4D7A06}"/>
            </c:ext>
          </c:extLst>
        </c:ser>
        <c:ser>
          <c:idx val="4"/>
          <c:order val="3"/>
          <c:tx>
            <c:strRef>
              <c:f>'26_ábra_chart'!$D$15</c:f>
              <c:strCache>
                <c:ptCount val="1"/>
                <c:pt idx="0">
                  <c:v>Other - development</c:v>
                </c:pt>
              </c:strCache>
            </c:strRef>
          </c:tx>
          <c:spPr>
            <a:solidFill>
              <a:schemeClr val="bg2">
                <a:lumMod val="50000"/>
              </a:schemeClr>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'26_ábra_chart'!$F$15:$AY$15</c:f>
              <c:numCache>
                <c:formatCode>#,##0.00</c:formatCode>
                <c:ptCount val="4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pt idx="44">
                  <c:v>4.0059541000000003</c:v>
                </c:pt>
                <c:pt idx="45">
                  <c:v>10.592976028999999</c:v>
                </c:pt>
              </c:numCache>
            </c:numRef>
          </c:val>
          <c:extLst>
            <c:ext xmlns:c16="http://schemas.microsoft.com/office/drawing/2014/chart" uri="{C3380CC4-5D6E-409C-BE32-E72D297353CC}">
              <c16:uniqueId val="{00000003-23EF-4A09-A6DD-74C49F4D7A06}"/>
            </c:ext>
          </c:extLst>
        </c:ser>
        <c:ser>
          <c:idx val="5"/>
          <c:order val="4"/>
          <c:tx>
            <c:strRef>
              <c:f>'26_ábra_chart'!$D$16</c:f>
              <c:strCache>
                <c:ptCount val="1"/>
                <c:pt idx="0">
                  <c:v>Office - purchase</c:v>
                </c:pt>
              </c:strCache>
            </c:strRef>
          </c:tx>
          <c:spPr>
            <a:solidFill>
              <a:srgbClr val="A8BEF0"/>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'26_ábra_chart'!$F$16:$AY$16</c:f>
              <c:numCache>
                <c:formatCode>#,##0.00</c:formatCode>
                <c:ptCount val="4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pt idx="44">
                  <c:v>16.276590579000001</c:v>
                </c:pt>
                <c:pt idx="45">
                  <c:v>51.710022386999995</c:v>
                </c:pt>
              </c:numCache>
            </c:numRef>
          </c:val>
          <c:extLst>
            <c:ext xmlns:c16="http://schemas.microsoft.com/office/drawing/2014/chart" uri="{C3380CC4-5D6E-409C-BE32-E72D297353CC}">
              <c16:uniqueId val="{00000004-23EF-4A09-A6DD-74C49F4D7A06}"/>
            </c:ext>
          </c:extLst>
        </c:ser>
        <c:ser>
          <c:idx val="6"/>
          <c:order val="5"/>
          <c:tx>
            <c:strRef>
              <c:f>'26_ábra_chart'!$D$17</c:f>
              <c:strCache>
                <c:ptCount val="1"/>
                <c:pt idx="0">
                  <c:v>Hotel - purchase</c:v>
                </c:pt>
              </c:strCache>
            </c:strRef>
          </c:tx>
          <c:spPr>
            <a:solidFill>
              <a:schemeClr val="accent6">
                <a:lumMod val="60000"/>
                <a:lumOff val="40000"/>
              </a:schemeClr>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'26_ábra_chart'!$F$17:$AY$17</c:f>
              <c:numCache>
                <c:formatCode>#,##0.00</c:formatCode>
                <c:ptCount val="4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pt idx="44">
                  <c:v>2.4886485779999998</c:v>
                </c:pt>
                <c:pt idx="45">
                  <c:v>3.3071763600000001</c:v>
                </c:pt>
              </c:numCache>
            </c:numRef>
          </c:val>
          <c:extLst>
            <c:ext xmlns:c16="http://schemas.microsoft.com/office/drawing/2014/chart" uri="{C3380CC4-5D6E-409C-BE32-E72D297353CC}">
              <c16:uniqueId val="{00000005-23EF-4A09-A6DD-74C49F4D7A06}"/>
            </c:ext>
          </c:extLst>
        </c:ser>
        <c:ser>
          <c:idx val="8"/>
          <c:order val="6"/>
          <c:tx>
            <c:strRef>
              <c:f>'26_ábra_chart'!$D$18</c:f>
              <c:strCache>
                <c:ptCount val="1"/>
                <c:pt idx="0">
                  <c:v>Industrial - purchase</c:v>
                </c:pt>
              </c:strCache>
            </c:strRef>
          </c:tx>
          <c:spPr>
            <a:solidFill>
              <a:srgbClr val="FFCB60"/>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'26_ábra_chart'!$F$18:$AY$18</c:f>
              <c:numCache>
                <c:formatCode>#,##0.00</c:formatCode>
                <c:ptCount val="4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pt idx="44">
                  <c:v>3.5699227799999997</c:v>
                </c:pt>
                <c:pt idx="45">
                  <c:v>16.879971335999997</c:v>
                </c:pt>
              </c:numCache>
            </c:numRef>
          </c:val>
          <c:extLst>
            <c:ext xmlns:c16="http://schemas.microsoft.com/office/drawing/2014/chart" uri="{C3380CC4-5D6E-409C-BE32-E72D297353CC}">
              <c16:uniqueId val="{00000006-23EF-4A09-A6DD-74C49F4D7A06}"/>
            </c:ext>
          </c:extLst>
        </c:ser>
        <c:ser>
          <c:idx val="9"/>
          <c:order val="7"/>
          <c:tx>
            <c:strRef>
              <c:f>'26_ábra_chart'!$D$19</c:f>
              <c:strCache>
                <c:ptCount val="1"/>
                <c:pt idx="0">
                  <c:v>Other - purchase</c:v>
                </c:pt>
              </c:strCache>
            </c:strRef>
          </c:tx>
          <c:spPr>
            <a:solidFill>
              <a:schemeClr val="bg2">
                <a:lumMod val="75000"/>
              </a:schemeClr>
            </a:solidFill>
            <a:ln>
              <a:noFill/>
            </a:ln>
            <a:effectLst/>
          </c:spPr>
          <c:invertIfNegative val="0"/>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'26_ábra_chart'!$F$19:$AY$19</c:f>
              <c:numCache>
                <c:formatCode>#,##0.00</c:formatCode>
                <c:ptCount val="4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pt idx="44">
                  <c:v>4.3132828940000003</c:v>
                </c:pt>
                <c:pt idx="45">
                  <c:v>9.9670988140000016</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'26_ábra_chart'!$D$20</c:f>
              <c:strCache>
                <c:ptCount val="1"/>
                <c:pt idx="0">
                  <c:v>Annual average of quarterly volumes</c:v>
                </c:pt>
              </c:strCache>
            </c:strRef>
          </c:tx>
          <c:spPr>
            <a:ln w="38100" cap="rnd">
              <a:solidFill>
                <a:srgbClr val="002060"/>
              </a:solidFill>
              <a:round/>
            </a:ln>
            <a:effectLst/>
          </c:spPr>
          <c:marker>
            <c:symbol val="none"/>
          </c:marker>
          <c:cat>
            <c:strRef>
              <c:f>'26_ábra_chart'!$F$10:$AS$10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'26_ábra_chart'!$F$20:$AY$20</c:f>
              <c:numCache>
                <c:formatCode>General</c:formatCode>
                <c:ptCount val="4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pt idx="44" formatCode="#,##0.00">
                  <c:v>93.960083018999995</c:v>
                </c:pt>
                <c:pt idx="45" formatCode="#,##0.00">
                  <c:v>95.517403414</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'26_ábra_chart'!$D$21</c:f>
              <c:strCache>
                <c:ptCount val="1"/>
                <c:pt idx="0">
                  <c:v>Ratio of loans for purchase (rhs)</c:v>
                </c:pt>
              </c:strCache>
            </c:strRef>
          </c:tx>
          <c:spPr>
            <a:ln w="28575" cap="rnd">
              <a:solidFill>
                <a:srgbClr val="2B6068"/>
              </a:solidFill>
              <a:prstDash val="sysDash"/>
              <a:round/>
            </a:ln>
            <a:effectLst/>
          </c:spPr>
          <c:marker>
            <c:symbol val="none"/>
          </c:marker>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'26_ábra_chart'!$F$21:$AY$21</c:f>
              <c:numCache>
                <c:formatCode>General</c:formatCode>
                <c:ptCount val="4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pt idx="44" formatCode="#,##0.00">
                  <c:v>50.367283585924703</c:v>
                </c:pt>
                <c:pt idx="45" formatCode="#,##0.00">
                  <c:v>51.84736699902939</c:v>
                </c:pt>
              </c:numCache>
            </c:numRef>
          </c:val>
          <c:smooth val="0"/>
          <c:extLst>
            <c:ext xmlns:c16="http://schemas.microsoft.com/office/drawing/2014/chart" uri="{C3380CC4-5D6E-409C-BE32-E72D297353CC}">
              <c16:uniqueId val="{00000009-23EF-4A09-A6DD-74C49F4D7A06}"/>
            </c:ext>
          </c:extLst>
        </c:ser>
        <c:ser>
          <c:idx val="10"/>
          <c:order val="10"/>
          <c:tx>
            <c:strRef>
              <c:f>'26_ábra_chart'!$D$22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'26_ábra_chart'!$F$10:$AY$10</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'26_ábra_chart'!$F$22:$AY$22</c:f>
              <c:numCache>
                <c:formatCode>General</c:formatCode>
                <c:ptCount val="4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pt idx="44" formatCode="#,##0.00">
                  <c:v>68.480073493005307</c:v>
                </c:pt>
                <c:pt idx="45" formatCode="#,##0.00">
                  <c:v>71.575390777142346</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5914325424197293E-2"/>
              <c:y val="2.12107372040897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'27_ábra_chart'!$E$13</c:f>
              <c:strCache>
                <c:ptCount val="1"/>
                <c:pt idx="0">
                  <c:v>Forint</c:v>
                </c:pt>
              </c:strCache>
            </c:strRef>
          </c:tx>
          <c:spPr>
            <a:solidFill>
              <a:srgbClr val="548235"/>
            </a:solidFill>
            <a:ln>
              <a:solidFill>
                <a:schemeClr val="tx1"/>
              </a:solidFill>
            </a:ln>
            <a:effectLst/>
          </c:spPr>
          <c:invertIfNegative val="0"/>
          <c:cat>
            <c:strRef>
              <c:f>'27_ábra_chart'!$F$12:$AY$12</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'27_ábra_chart'!$F$13:$AY$13</c:f>
              <c:numCache>
                <c:formatCode>0.0</c:formatCode>
                <c:ptCount val="4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20.290037000000002</c:v>
                </c:pt>
                <c:pt idx="37">
                  <c:v>21.251318668</c:v>
                </c:pt>
                <c:pt idx="38">
                  <c:v>15.992543415</c:v>
                </c:pt>
                <c:pt idx="39">
                  <c:v>17.088447731999999</c:v>
                </c:pt>
                <c:pt idx="40">
                  <c:v>9.0560000000000009</c:v>
                </c:pt>
                <c:pt idx="41">
                  <c:v>11.401999999999999</c:v>
                </c:pt>
                <c:pt idx="42">
                  <c:v>11.988</c:v>
                </c:pt>
                <c:pt idx="43">
                  <c:v>15.056000000000001</c:v>
                </c:pt>
                <c:pt idx="44">
                  <c:v>13.541435798999998</c:v>
                </c:pt>
                <c:pt idx="45">
                  <c:v>16.892454518999998</c:v>
                </c:pt>
              </c:numCache>
            </c:numRef>
          </c:val>
          <c:extLst>
            <c:ext xmlns:c16="http://schemas.microsoft.com/office/drawing/2014/chart" uri="{C3380CC4-5D6E-409C-BE32-E72D297353CC}">
              <c16:uniqueId val="{00000000-3825-44F8-8585-AE40C605CDA8}"/>
            </c:ext>
          </c:extLst>
        </c:ser>
        <c:ser>
          <c:idx val="1"/>
          <c:order val="1"/>
          <c:tx>
            <c:strRef>
              <c:f>'27_ábra_chart'!$E$14</c:f>
              <c:strCache>
                <c:ptCount val="1"/>
                <c:pt idx="0">
                  <c:v>Deviza</c:v>
                </c:pt>
              </c:strCache>
            </c:strRef>
          </c:tx>
          <c:spPr>
            <a:solidFill>
              <a:srgbClr val="487EE1"/>
            </a:solidFill>
            <a:ln w="9525">
              <a:solidFill>
                <a:schemeClr val="tx1"/>
              </a:solidFill>
            </a:ln>
            <a:effectLst/>
          </c:spPr>
          <c:invertIfNegative val="0"/>
          <c:cat>
            <c:strRef>
              <c:f>'27_ábra_chart'!$F$12:$AY$12</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'27_ábra_chart'!$F$14:$AY$14</c:f>
              <c:numCache>
                <c:formatCode>0.0</c:formatCode>
                <c:ptCount val="4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0.318768</c:v>
                </c:pt>
                <c:pt idx="37">
                  <c:v>0.31099999999999994</c:v>
                </c:pt>
                <c:pt idx="38">
                  <c:v>0.41200000000000259</c:v>
                </c:pt>
                <c:pt idx="39">
                  <c:v>3.3000000000001251E-2</c:v>
                </c:pt>
                <c:pt idx="40">
                  <c:v>0</c:v>
                </c:pt>
                <c:pt idx="41">
                  <c:v>0</c:v>
                </c:pt>
                <c:pt idx="42">
                  <c:v>0</c:v>
                </c:pt>
                <c:pt idx="43">
                  <c:v>8.6999999999999744E-2</c:v>
                </c:pt>
                <c:pt idx="44">
                  <c:v>0</c:v>
                </c:pt>
                <c:pt idx="45">
                  <c:v>0.77076232200000305</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'27_ábra_chart'!$E$15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'27_ábra_chart'!$F$12:$AY$12</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'27_ábra_chart'!$F$15:$AY$15</c:f>
              <c:numCache>
                <c:formatCode>0.0</c:formatCode>
                <c:ptCount val="4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pt idx="44">
                  <c:v>8.0009999999999994</c:v>
                </c:pt>
                <c:pt idx="45">
                  <c:v>9.7140000000000004</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5369581636835057"/>
              <c:y val="1.26509064134091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3.2588264934284621E-2"/>
          <c:y val="0.9067655418113133"/>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'27_ábra_chart'!$D$13</c:f>
              <c:strCache>
                <c:ptCount val="1"/>
                <c:pt idx="0">
                  <c:v>HUF</c:v>
                </c:pt>
              </c:strCache>
            </c:strRef>
          </c:tx>
          <c:spPr>
            <a:solidFill>
              <a:srgbClr val="548235"/>
            </a:solidFill>
            <a:ln>
              <a:solidFill>
                <a:schemeClr val="tx1"/>
              </a:solidFill>
            </a:ln>
            <a:effectLst/>
          </c:spPr>
          <c:invertIfNegative val="0"/>
          <c:cat>
            <c:strRef>
              <c:f>'27_ábra_chart'!$F$11:$AY$11</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'27_ábra_chart'!$F$13:$AY$13</c:f>
              <c:numCache>
                <c:formatCode>0.0</c:formatCode>
                <c:ptCount val="4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20.290037000000002</c:v>
                </c:pt>
                <c:pt idx="37">
                  <c:v>21.251318668</c:v>
                </c:pt>
                <c:pt idx="38">
                  <c:v>15.992543415</c:v>
                </c:pt>
                <c:pt idx="39">
                  <c:v>17.088447731999999</c:v>
                </c:pt>
                <c:pt idx="40">
                  <c:v>9.0560000000000009</c:v>
                </c:pt>
                <c:pt idx="41">
                  <c:v>11.401999999999999</c:v>
                </c:pt>
                <c:pt idx="42">
                  <c:v>11.988</c:v>
                </c:pt>
                <c:pt idx="43">
                  <c:v>15.056000000000001</c:v>
                </c:pt>
                <c:pt idx="44">
                  <c:v>13.541435798999998</c:v>
                </c:pt>
                <c:pt idx="45">
                  <c:v>16.892454518999998</c:v>
                </c:pt>
              </c:numCache>
            </c:numRef>
          </c:val>
          <c:extLst>
            <c:ext xmlns:c16="http://schemas.microsoft.com/office/drawing/2014/chart" uri="{C3380CC4-5D6E-409C-BE32-E72D297353CC}">
              <c16:uniqueId val="{00000000-4690-4559-A554-9411DB47766B}"/>
            </c:ext>
          </c:extLst>
        </c:ser>
        <c:ser>
          <c:idx val="1"/>
          <c:order val="1"/>
          <c:tx>
            <c:strRef>
              <c:f>'27_ábra_chart'!$D$14</c:f>
              <c:strCache>
                <c:ptCount val="1"/>
                <c:pt idx="0">
                  <c:v>FX</c:v>
                </c:pt>
              </c:strCache>
            </c:strRef>
          </c:tx>
          <c:spPr>
            <a:solidFill>
              <a:srgbClr val="487EE1"/>
            </a:solidFill>
            <a:ln w="9525">
              <a:solidFill>
                <a:schemeClr val="tx1"/>
              </a:solidFill>
            </a:ln>
            <a:effectLst/>
          </c:spPr>
          <c:invertIfNegative val="0"/>
          <c:cat>
            <c:strRef>
              <c:f>'27_ábra_chart'!$F$11:$AY$11</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'27_ábra_chart'!$F$14:$AY$14</c:f>
              <c:numCache>
                <c:formatCode>0.0</c:formatCode>
                <c:ptCount val="4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0.318768</c:v>
                </c:pt>
                <c:pt idx="37">
                  <c:v>0.31099999999999994</c:v>
                </c:pt>
                <c:pt idx="38">
                  <c:v>0.41200000000000259</c:v>
                </c:pt>
                <c:pt idx="39">
                  <c:v>3.3000000000001251E-2</c:v>
                </c:pt>
                <c:pt idx="40">
                  <c:v>0</c:v>
                </c:pt>
                <c:pt idx="41">
                  <c:v>0</c:v>
                </c:pt>
                <c:pt idx="42">
                  <c:v>0</c:v>
                </c:pt>
                <c:pt idx="43">
                  <c:v>8.6999999999999744E-2</c:v>
                </c:pt>
                <c:pt idx="44">
                  <c:v>0</c:v>
                </c:pt>
                <c:pt idx="45">
                  <c:v>0.77076232200000305</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'27_ábra_chart'!$D$15</c:f>
              <c:strCache>
                <c:ptCount val="1"/>
                <c:pt idx="0">
                  <c:v>Building permits issued (right-hand scale)</c:v>
                </c:pt>
              </c:strCache>
            </c:strRef>
          </c:tx>
          <c:spPr>
            <a:ln w="41275" cap="rnd">
              <a:solidFill>
                <a:srgbClr val="DA0000"/>
              </a:solidFill>
              <a:round/>
            </a:ln>
            <a:effectLst/>
          </c:spPr>
          <c:marker>
            <c:symbol val="none"/>
          </c:marker>
          <c:cat>
            <c:strRef>
              <c:f>'27_ábra_chart'!$F$11:$AY$11</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'27_ábra_chart'!$F$15:$AY$15</c:f>
              <c:numCache>
                <c:formatCode>0.0</c:formatCode>
                <c:ptCount val="4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pt idx="44">
                  <c:v>8.0009999999999994</c:v>
                </c:pt>
                <c:pt idx="45">
                  <c:v>9.7140000000000004</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7778236976999693"/>
              <c:y val="4.703755269366128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layout>
        <c:manualLayout>
          <c:xMode val="edge"/>
          <c:yMode val="edge"/>
          <c:x val="0.11966065000886167"/>
          <c:y val="0.9230479173918088"/>
          <c:w val="0.77413663702447377"/>
          <c:h val="6.221719457013574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1543534901545"/>
          <c:y val="5.3435266876921232E-2"/>
          <c:w val="0.75191459653576476"/>
          <c:h val="0.65128976835032959"/>
        </c:manualLayout>
      </c:layout>
      <c:lineChart>
        <c:grouping val="standard"/>
        <c:varyColors val="0"/>
        <c:ser>
          <c:idx val="0"/>
          <c:order val="0"/>
          <c:tx>
            <c:strRef>
              <c:f>'28_ábra_chart'!$E$12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66"/>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2260-408A-B132-02D00DA07284}"/>
              </c:ext>
            </c:extLst>
          </c:dPt>
          <c:cat>
            <c:strRef>
              <c:f>'28_ábra_chart'!$G$11:$BU$11</c:f>
              <c:strCache>
                <c:ptCount val="6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2022 2. fé. (e.)</c:v>
                </c:pt>
              </c:strCache>
            </c:strRef>
          </c:cat>
          <c:val>
            <c:numRef>
              <c:f>'28_ábra_chart'!$G$12:$BU$12</c:f>
              <c:numCache>
                <c:formatCode>0.00</c:formatCode>
                <c:ptCount val="6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33.520633686454197</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'28_ábra_chart'!$E$13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66"/>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2260-408A-B132-02D00DA07284}"/>
              </c:ext>
            </c:extLst>
          </c:dPt>
          <c:cat>
            <c:strRef>
              <c:f>'28_ábra_chart'!$G$11:$BU$11</c:f>
              <c:strCache>
                <c:ptCount val="6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2022 2. fé. (e.)</c:v>
                </c:pt>
              </c:strCache>
            </c:strRef>
          </c:cat>
          <c:val>
            <c:numRef>
              <c:f>'28_ábra_chart'!$G$13:$BU$13</c:f>
              <c:numCache>
                <c:formatCode>0.00</c:formatCode>
                <c:ptCount val="6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-38.436006991747703</c:v>
                </c:pt>
                <c:pt idx="66">
                  <c:v>-57.489339850736499</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37120634438"/>
          <c:y val="5.3435266876921232E-2"/>
          <c:w val="0.74833072219834473"/>
          <c:h val="0.65128976835032959"/>
        </c:manualLayout>
      </c:layout>
      <c:lineChart>
        <c:grouping val="standard"/>
        <c:varyColors val="0"/>
        <c:ser>
          <c:idx val="0"/>
          <c:order val="0"/>
          <c:tx>
            <c:strRef>
              <c:f>'28_ábra_chart'!$F$12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66"/>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7F83-44A3-B70C-F7FB0732ADFA}"/>
              </c:ext>
            </c:extLst>
          </c:dPt>
          <c:cat>
            <c:strRef>
              <c:f>'28_ábra_chart'!$G$10:$BU$10</c:f>
              <c:strCache>
                <c:ptCount val="6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2022 H2 (fc)</c:v>
                </c:pt>
              </c:strCache>
            </c:strRef>
          </c:cat>
          <c:val>
            <c:numRef>
              <c:f>'28_ábra_chart'!$G$12:$BU$12</c:f>
              <c:numCache>
                <c:formatCode>0.00</c:formatCode>
                <c:ptCount val="6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33.520633686454197</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'28_ábra_chart'!$F$13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66"/>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7F83-44A3-B70C-F7FB0732ADFA}"/>
              </c:ext>
            </c:extLst>
          </c:dPt>
          <c:cat>
            <c:strRef>
              <c:f>'28_ábra_chart'!$G$10:$BU$10</c:f>
              <c:strCache>
                <c:ptCount val="6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2022 H2 (fc)</c:v>
                </c:pt>
              </c:strCache>
            </c:strRef>
          </c:cat>
          <c:val>
            <c:numRef>
              <c:f>'28_ábra_chart'!$G$13:$BU$13</c:f>
              <c:numCache>
                <c:formatCode>0.00</c:formatCode>
                <c:ptCount val="6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-38.436006991747703</c:v>
                </c:pt>
                <c:pt idx="66">
                  <c:v>-57.489339850736499</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A1_ábra_chart!$H$11</c:f>
              <c:strCache>
                <c:ptCount val="1"/>
                <c:pt idx="0">
                  <c:v>IKT szektor</c:v>
                </c:pt>
              </c:strCache>
            </c:strRef>
          </c:tx>
          <c:spPr>
            <a:ln w="31750" cap="rnd">
              <a:solidFill>
                <a:schemeClr val="accent1"/>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A1_ábra_chart!$H$12:$H$101</c:f>
              <c:numCache>
                <c:formatCode>#\ ##0.0</c:formatCode>
                <c:ptCount val="90"/>
                <c:pt idx="0">
                  <c:v>55.050394036759521</c:v>
                </c:pt>
                <c:pt idx="1">
                  <c:v>55.974230836366459</c:v>
                </c:pt>
                <c:pt idx="2">
                  <c:v>57.512558103451617</c:v>
                </c:pt>
                <c:pt idx="3">
                  <c:v>54.896205739554304</c:v>
                </c:pt>
                <c:pt idx="4">
                  <c:v>56.844408815562353</c:v>
                </c:pt>
                <c:pt idx="5">
                  <c:v>59.038278780199249</c:v>
                </c:pt>
                <c:pt idx="6">
                  <c:v>60.849748837930974</c:v>
                </c:pt>
                <c:pt idx="7">
                  <c:v>62.367388367026336</c:v>
                </c:pt>
                <c:pt idx="8">
                  <c:v>65.870081005424069</c:v>
                </c:pt>
                <c:pt idx="9">
                  <c:v>67.793394146663132</c:v>
                </c:pt>
                <c:pt idx="10">
                  <c:v>69.60033876170958</c:v>
                </c:pt>
                <c:pt idx="11">
                  <c:v>71.750893774930333</c:v>
                </c:pt>
                <c:pt idx="12">
                  <c:v>74.006826953536631</c:v>
                </c:pt>
                <c:pt idx="13">
                  <c:v>75.533194122096447</c:v>
                </c:pt>
                <c:pt idx="14">
                  <c:v>77.024973978704566</c:v>
                </c:pt>
                <c:pt idx="15">
                  <c:v>77.69053729934511</c:v>
                </c:pt>
                <c:pt idx="16">
                  <c:v>76.964203748359523</c:v>
                </c:pt>
                <c:pt idx="17">
                  <c:v>78.097827141019266</c:v>
                </c:pt>
                <c:pt idx="18">
                  <c:v>78.106231534577617</c:v>
                </c:pt>
                <c:pt idx="19">
                  <c:v>79.37270899464059</c:v>
                </c:pt>
                <c:pt idx="20">
                  <c:v>81.558821057531304</c:v>
                </c:pt>
                <c:pt idx="21">
                  <c:v>82.282568641268156</c:v>
                </c:pt>
                <c:pt idx="22">
                  <c:v>84.517167590072475</c:v>
                </c:pt>
                <c:pt idx="23">
                  <c:v>86.151498891266542</c:v>
                </c:pt>
                <c:pt idx="24">
                  <c:v>86.453087321649065</c:v>
                </c:pt>
                <c:pt idx="25">
                  <c:v>87.863085964016264</c:v>
                </c:pt>
                <c:pt idx="26">
                  <c:v>88.709343746161451</c:v>
                </c:pt>
                <c:pt idx="27">
                  <c:v>89.352279853375663</c:v>
                </c:pt>
                <c:pt idx="28">
                  <c:v>90.494307639593742</c:v>
                </c:pt>
                <c:pt idx="29">
                  <c:v>91.649911753867642</c:v>
                </c:pt>
                <c:pt idx="30">
                  <c:v>92.031665168960629</c:v>
                </c:pt>
                <c:pt idx="31">
                  <c:v>92.968108558905101</c:v>
                </c:pt>
                <c:pt idx="32">
                  <c:v>92.535282290649789</c:v>
                </c:pt>
                <c:pt idx="33">
                  <c:v>93.191794725919792</c:v>
                </c:pt>
                <c:pt idx="34">
                  <c:v>93.804992209773658</c:v>
                </c:pt>
                <c:pt idx="35">
                  <c:v>94.971586684854643</c:v>
                </c:pt>
                <c:pt idx="36">
                  <c:v>98.356294567529304</c:v>
                </c:pt>
                <c:pt idx="37">
                  <c:v>99.210310251420665</c:v>
                </c:pt>
                <c:pt idx="38">
                  <c:v>100.19782649452745</c:v>
                </c:pt>
                <c:pt idx="39">
                  <c:v>99.896561310051013</c:v>
                </c:pt>
                <c:pt idx="40">
                  <c:v>99.109457528720398</c:v>
                </c:pt>
                <c:pt idx="41">
                  <c:v>99.264615563643886</c:v>
                </c:pt>
                <c:pt idx="42">
                  <c:v>100.1923313141239</c:v>
                </c:pt>
                <c:pt idx="43">
                  <c:v>101.43359559351181</c:v>
                </c:pt>
                <c:pt idx="44">
                  <c:v>102.60568524899631</c:v>
                </c:pt>
                <c:pt idx="45">
                  <c:v>103.82012011817869</c:v>
                </c:pt>
                <c:pt idx="46">
                  <c:v>104.57748527614899</c:v>
                </c:pt>
                <c:pt idx="47">
                  <c:v>105.36394256566741</c:v>
                </c:pt>
                <c:pt idx="48">
                  <c:v>105.53235368274061</c:v>
                </c:pt>
                <c:pt idx="49">
                  <c:v>105.54496027307813</c:v>
                </c:pt>
                <c:pt idx="50">
                  <c:v>105.74181702988732</c:v>
                </c:pt>
                <c:pt idx="51">
                  <c:v>106.1824011998888</c:v>
                </c:pt>
                <c:pt idx="52">
                  <c:v>107.28822544462476</c:v>
                </c:pt>
                <c:pt idx="53">
                  <c:v>108.41344444372612</c:v>
                </c:pt>
                <c:pt idx="54">
                  <c:v>109.86352557844855</c:v>
                </c:pt>
                <c:pt idx="55">
                  <c:v>111.26899877813048</c:v>
                </c:pt>
                <c:pt idx="56">
                  <c:v>112.7019478798301</c:v>
                </c:pt>
                <c:pt idx="57">
                  <c:v>113.92155468350992</c:v>
                </c:pt>
                <c:pt idx="58">
                  <c:v>114.78332826914747</c:v>
                </c:pt>
                <c:pt idx="59">
                  <c:v>115.42917358951649</c:v>
                </c:pt>
                <c:pt idx="60">
                  <c:v>114.76199403934548</c:v>
                </c:pt>
                <c:pt idx="61">
                  <c:v>114.95141614031459</c:v>
                </c:pt>
                <c:pt idx="62">
                  <c:v>115.82127087360439</c:v>
                </c:pt>
                <c:pt idx="63">
                  <c:v>116.67560980340184</c:v>
                </c:pt>
                <c:pt idx="64">
                  <c:v>118.06912290455843</c:v>
                </c:pt>
                <c:pt idx="65">
                  <c:v>119.97498076686858</c:v>
                </c:pt>
                <c:pt idx="66">
                  <c:v>121.8937684654224</c:v>
                </c:pt>
                <c:pt idx="67">
                  <c:v>124.88831853944571</c:v>
                </c:pt>
                <c:pt idx="68">
                  <c:v>128.175406158481</c:v>
                </c:pt>
                <c:pt idx="69">
                  <c:v>133.18668744060355</c:v>
                </c:pt>
                <c:pt idx="70">
                  <c:v>137.82203373394276</c:v>
                </c:pt>
                <c:pt idx="71">
                  <c:v>140.54376426322563</c:v>
                </c:pt>
                <c:pt idx="72">
                  <c:v>144.79347819059871</c:v>
                </c:pt>
                <c:pt idx="73">
                  <c:v>147.25693524091517</c:v>
                </c:pt>
                <c:pt idx="74">
                  <c:v>149.83999327648516</c:v>
                </c:pt>
                <c:pt idx="75">
                  <c:v>154.50637117680907</c:v>
                </c:pt>
                <c:pt idx="76">
                  <c:v>158.31582418008676</c:v>
                </c:pt>
                <c:pt idx="77">
                  <c:v>162.36803485883851</c:v>
                </c:pt>
                <c:pt idx="78">
                  <c:v>166.48263199746575</c:v>
                </c:pt>
                <c:pt idx="79">
                  <c:v>171.52268216523038</c:v>
                </c:pt>
                <c:pt idx="80">
                  <c:v>176.70560702348706</c:v>
                </c:pt>
                <c:pt idx="81">
                  <c:v>162.76239486426906</c:v>
                </c:pt>
                <c:pt idx="82">
                  <c:v>175.3146798895792</c:v>
                </c:pt>
                <c:pt idx="83">
                  <c:v>186.52678738823772</c:v>
                </c:pt>
                <c:pt idx="84">
                  <c:v>199.80475947272126</c:v>
                </c:pt>
                <c:pt idx="85">
                  <c:v>209.00466120596582</c:v>
                </c:pt>
                <c:pt idx="86">
                  <c:v>218.14928788926889</c:v>
                </c:pt>
                <c:pt idx="87">
                  <c:v>226.36393610074927</c:v>
                </c:pt>
                <c:pt idx="88">
                  <c:v>231.76311247018057</c:v>
                </c:pt>
                <c:pt idx="89">
                  <c:v>239.39139260801264</c:v>
                </c:pt>
              </c:numCache>
            </c:numRef>
          </c:val>
          <c:smooth val="0"/>
          <c:extLst>
            <c:ext xmlns:c16="http://schemas.microsoft.com/office/drawing/2014/chart" uri="{C3380CC4-5D6E-409C-BE32-E72D297353CC}">
              <c16:uniqueId val="{00000000-40E7-43CE-B60E-53F545338BD2}"/>
            </c:ext>
          </c:extLst>
        </c:ser>
        <c:ser>
          <c:idx val="1"/>
          <c:order val="1"/>
          <c:tx>
            <c:strRef>
              <c:f>A1_ábra_chart!$I$11</c:f>
              <c:strCache>
                <c:ptCount val="1"/>
                <c:pt idx="0">
                  <c:v>Pénzügyi szektor</c:v>
                </c:pt>
              </c:strCache>
            </c:strRef>
          </c:tx>
          <c:spPr>
            <a:ln w="31750" cap="rnd">
              <a:solidFill>
                <a:schemeClr val="tx2"/>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A1_ábra_chart!$I$12:$I$101</c:f>
              <c:numCache>
                <c:formatCode>#\ ##0.0</c:formatCode>
                <c:ptCount val="90"/>
                <c:pt idx="0">
                  <c:v>82.403609692898357</c:v>
                </c:pt>
                <c:pt idx="1">
                  <c:v>84.843654443153454</c:v>
                </c:pt>
                <c:pt idx="2">
                  <c:v>86.692664598218101</c:v>
                </c:pt>
                <c:pt idx="3">
                  <c:v>89.569516002011511</c:v>
                </c:pt>
                <c:pt idx="4">
                  <c:v>82.991539027518641</c:v>
                </c:pt>
                <c:pt idx="5">
                  <c:v>85.023759556223766</c:v>
                </c:pt>
                <c:pt idx="6">
                  <c:v>87.375131865752692</c:v>
                </c:pt>
                <c:pt idx="7">
                  <c:v>89.742720536036984</c:v>
                </c:pt>
                <c:pt idx="8">
                  <c:v>90.689134952036667</c:v>
                </c:pt>
                <c:pt idx="9">
                  <c:v>91.91847310887475</c:v>
                </c:pt>
                <c:pt idx="10">
                  <c:v>93.310664931171033</c:v>
                </c:pt>
                <c:pt idx="11">
                  <c:v>93.891693686746493</c:v>
                </c:pt>
                <c:pt idx="12">
                  <c:v>96.475960539038724</c:v>
                </c:pt>
                <c:pt idx="13">
                  <c:v>97.892994445896448</c:v>
                </c:pt>
                <c:pt idx="14">
                  <c:v>98.553379860487539</c:v>
                </c:pt>
                <c:pt idx="15">
                  <c:v>100.58387524443144</c:v>
                </c:pt>
                <c:pt idx="16">
                  <c:v>101.38882779001193</c:v>
                </c:pt>
                <c:pt idx="17">
                  <c:v>103.55008914685553</c:v>
                </c:pt>
                <c:pt idx="18">
                  <c:v>105.23176026008284</c:v>
                </c:pt>
                <c:pt idx="19">
                  <c:v>105.75999958596525</c:v>
                </c:pt>
                <c:pt idx="20">
                  <c:v>107.06110376486969</c:v>
                </c:pt>
                <c:pt idx="21">
                  <c:v>107.1173434840851</c:v>
                </c:pt>
                <c:pt idx="22">
                  <c:v>107.59796881455814</c:v>
                </c:pt>
                <c:pt idx="23">
                  <c:v>108.32805007750213</c:v>
                </c:pt>
                <c:pt idx="24">
                  <c:v>107.95369366431962</c:v>
                </c:pt>
                <c:pt idx="25">
                  <c:v>107.96852990926602</c:v>
                </c:pt>
                <c:pt idx="26">
                  <c:v>109.97349315074401</c:v>
                </c:pt>
                <c:pt idx="27">
                  <c:v>111.43124047396627</c:v>
                </c:pt>
                <c:pt idx="28">
                  <c:v>103.94066192079343</c:v>
                </c:pt>
                <c:pt idx="29">
                  <c:v>106.12918056486416</c:v>
                </c:pt>
                <c:pt idx="30">
                  <c:v>106.27478278271025</c:v>
                </c:pt>
                <c:pt idx="31">
                  <c:v>106.3113558516479</c:v>
                </c:pt>
                <c:pt idx="32">
                  <c:v>105.90974215123828</c:v>
                </c:pt>
                <c:pt idx="33">
                  <c:v>105.75930952806077</c:v>
                </c:pt>
                <c:pt idx="34">
                  <c:v>105.47328052665219</c:v>
                </c:pt>
                <c:pt idx="35">
                  <c:v>106.02498182128708</c:v>
                </c:pt>
                <c:pt idx="36">
                  <c:v>107.02936110126342</c:v>
                </c:pt>
                <c:pt idx="37">
                  <c:v>106.20612202121411</c:v>
                </c:pt>
                <c:pt idx="38">
                  <c:v>106.28133833280285</c:v>
                </c:pt>
                <c:pt idx="39">
                  <c:v>106.47834986453302</c:v>
                </c:pt>
                <c:pt idx="40">
                  <c:v>100.87576973802814</c:v>
                </c:pt>
                <c:pt idx="41">
                  <c:v>100.74189850455826</c:v>
                </c:pt>
                <c:pt idx="42">
                  <c:v>100.14637853298865</c:v>
                </c:pt>
                <c:pt idx="43">
                  <c:v>98.235953224424946</c:v>
                </c:pt>
                <c:pt idx="44">
                  <c:v>97.788105644414884</c:v>
                </c:pt>
                <c:pt idx="45">
                  <c:v>97.302649908610462</c:v>
                </c:pt>
                <c:pt idx="46">
                  <c:v>96.50459794207481</c:v>
                </c:pt>
                <c:pt idx="47">
                  <c:v>96.302410976061026</c:v>
                </c:pt>
                <c:pt idx="48">
                  <c:v>95.176236475943284</c:v>
                </c:pt>
                <c:pt idx="49">
                  <c:v>94.053167236395723</c:v>
                </c:pt>
                <c:pt idx="50">
                  <c:v>93.305489496887404</c:v>
                </c:pt>
                <c:pt idx="51">
                  <c:v>92.452232897993042</c:v>
                </c:pt>
                <c:pt idx="52">
                  <c:v>91.086953333971636</c:v>
                </c:pt>
                <c:pt idx="53">
                  <c:v>90.755725539819366</c:v>
                </c:pt>
                <c:pt idx="54">
                  <c:v>89.80862106591519</c:v>
                </c:pt>
                <c:pt idx="55">
                  <c:v>89.17273270693326</c:v>
                </c:pt>
                <c:pt idx="56">
                  <c:v>89.47946344547637</c:v>
                </c:pt>
                <c:pt idx="57">
                  <c:v>88.920171513892157</c:v>
                </c:pt>
                <c:pt idx="58">
                  <c:v>88.733855879681499</c:v>
                </c:pt>
                <c:pt idx="59">
                  <c:v>88.768358774905693</c:v>
                </c:pt>
                <c:pt idx="60">
                  <c:v>88.946393714262555</c:v>
                </c:pt>
                <c:pt idx="61">
                  <c:v>89.580211899531008</c:v>
                </c:pt>
                <c:pt idx="62">
                  <c:v>89.764112331075978</c:v>
                </c:pt>
                <c:pt idx="63">
                  <c:v>90.516620475915687</c:v>
                </c:pt>
                <c:pt idx="64">
                  <c:v>90.013223234594676</c:v>
                </c:pt>
                <c:pt idx="65">
                  <c:v>90.247842922119204</c:v>
                </c:pt>
                <c:pt idx="66">
                  <c:v>91.498572873996281</c:v>
                </c:pt>
                <c:pt idx="67">
                  <c:v>92.273852929683969</c:v>
                </c:pt>
                <c:pt idx="68">
                  <c:v>94.351617280085023</c:v>
                </c:pt>
                <c:pt idx="69">
                  <c:v>95.636160069281814</c:v>
                </c:pt>
                <c:pt idx="70">
                  <c:v>96.727486645223109</c:v>
                </c:pt>
                <c:pt idx="71">
                  <c:v>98.293918088401583</c:v>
                </c:pt>
                <c:pt idx="72">
                  <c:v>98.200070213391783</c:v>
                </c:pt>
                <c:pt idx="73">
                  <c:v>100.10014465338824</c:v>
                </c:pt>
                <c:pt idx="74">
                  <c:v>102.39700238846292</c:v>
                </c:pt>
                <c:pt idx="75">
                  <c:v>104.51168483675386</c:v>
                </c:pt>
                <c:pt idx="76">
                  <c:v>111.05791914764048</c:v>
                </c:pt>
                <c:pt idx="77">
                  <c:v>113.86610978993774</c:v>
                </c:pt>
                <c:pt idx="78">
                  <c:v>116.49730057973488</c:v>
                </c:pt>
                <c:pt idx="79">
                  <c:v>118.98081897797248</c:v>
                </c:pt>
                <c:pt idx="80">
                  <c:v>117.56689033168495</c:v>
                </c:pt>
                <c:pt idx="81">
                  <c:v>119.4711051191083</c:v>
                </c:pt>
                <c:pt idx="82">
                  <c:v>120.74943738716475</c:v>
                </c:pt>
                <c:pt idx="83">
                  <c:v>122.79097369758041</c:v>
                </c:pt>
                <c:pt idx="84">
                  <c:v>128.15858910760849</c:v>
                </c:pt>
                <c:pt idx="85">
                  <c:v>130.7187039332438</c:v>
                </c:pt>
                <c:pt idx="86">
                  <c:v>134.2221279143086</c:v>
                </c:pt>
                <c:pt idx="87">
                  <c:v>137.28771015497838</c:v>
                </c:pt>
                <c:pt idx="88">
                  <c:v>137.38604340636732</c:v>
                </c:pt>
                <c:pt idx="89">
                  <c:v>140.0320704411109</c:v>
                </c:pt>
              </c:numCache>
            </c:numRef>
          </c:val>
          <c:smooth val="0"/>
          <c:extLst>
            <c:ext xmlns:c16="http://schemas.microsoft.com/office/drawing/2014/chart" uri="{C3380CC4-5D6E-409C-BE32-E72D297353CC}">
              <c16:uniqueId val="{00000001-40E7-43CE-B60E-53F545338BD2}"/>
            </c:ext>
          </c:extLst>
        </c:ser>
        <c:ser>
          <c:idx val="2"/>
          <c:order val="2"/>
          <c:tx>
            <c:strRef>
              <c:f>A1_ábra_chart!$G$11</c:f>
              <c:strCache>
                <c:ptCount val="1"/>
                <c:pt idx="0">
                  <c:v>Kereskedelem és logisztika</c:v>
                </c:pt>
              </c:strCache>
            </c:strRef>
          </c:tx>
          <c:spPr>
            <a:ln w="31750" cap="rnd">
              <a:solidFill>
                <a:schemeClr val="accent6"/>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A1_ábra_chart!$G$12:$G$101</c:f>
              <c:numCache>
                <c:formatCode>#\ ##0.0</c:formatCode>
                <c:ptCount val="90"/>
                <c:pt idx="0">
                  <c:v>86.876823763464145</c:v>
                </c:pt>
                <c:pt idx="1">
                  <c:v>87.761667662372361</c:v>
                </c:pt>
                <c:pt idx="2">
                  <c:v>86.814722063293175</c:v>
                </c:pt>
                <c:pt idx="3">
                  <c:v>85.698323928197965</c:v>
                </c:pt>
                <c:pt idx="4">
                  <c:v>89.340415904439226</c:v>
                </c:pt>
                <c:pt idx="5">
                  <c:v>88.03181427125719</c:v>
                </c:pt>
                <c:pt idx="6">
                  <c:v>88.680975055676655</c:v>
                </c:pt>
                <c:pt idx="7">
                  <c:v>89.768892356772156</c:v>
                </c:pt>
                <c:pt idx="8">
                  <c:v>95.168875335682017</c:v>
                </c:pt>
                <c:pt idx="9">
                  <c:v>94.572378815315275</c:v>
                </c:pt>
                <c:pt idx="10">
                  <c:v>95.69324288000216</c:v>
                </c:pt>
                <c:pt idx="11">
                  <c:v>94.704502920970739</c:v>
                </c:pt>
                <c:pt idx="12">
                  <c:v>95.87280695471631</c:v>
                </c:pt>
                <c:pt idx="13">
                  <c:v>96.384198024373873</c:v>
                </c:pt>
                <c:pt idx="14">
                  <c:v>97.920730592376074</c:v>
                </c:pt>
                <c:pt idx="15">
                  <c:v>98.925986064614406</c:v>
                </c:pt>
                <c:pt idx="16">
                  <c:v>99.565962201383087</c:v>
                </c:pt>
                <c:pt idx="17">
                  <c:v>101.40365009694439</c:v>
                </c:pt>
                <c:pt idx="18">
                  <c:v>102.50066778286819</c:v>
                </c:pt>
                <c:pt idx="19">
                  <c:v>104.10115583313602</c:v>
                </c:pt>
                <c:pt idx="20">
                  <c:v>106.76967515839304</c:v>
                </c:pt>
                <c:pt idx="21">
                  <c:v>108.65716238204257</c:v>
                </c:pt>
                <c:pt idx="22">
                  <c:v>108.63913013803092</c:v>
                </c:pt>
                <c:pt idx="23">
                  <c:v>111.21024164049604</c:v>
                </c:pt>
                <c:pt idx="24">
                  <c:v>114.72914137026518</c:v>
                </c:pt>
                <c:pt idx="25">
                  <c:v>115.81065469685186</c:v>
                </c:pt>
                <c:pt idx="26">
                  <c:v>117.82478894269539</c:v>
                </c:pt>
                <c:pt idx="27">
                  <c:v>117.3937846056879</c:v>
                </c:pt>
                <c:pt idx="28">
                  <c:v>115.99308370753047</c:v>
                </c:pt>
                <c:pt idx="29">
                  <c:v>116.69870058301446</c:v>
                </c:pt>
                <c:pt idx="30">
                  <c:v>117.66376268892778</c:v>
                </c:pt>
                <c:pt idx="31">
                  <c:v>118.60480989043305</c:v>
                </c:pt>
                <c:pt idx="32">
                  <c:v>116.96463405077509</c:v>
                </c:pt>
                <c:pt idx="33">
                  <c:v>116.48694811011129</c:v>
                </c:pt>
                <c:pt idx="34">
                  <c:v>114.59735431589964</c:v>
                </c:pt>
                <c:pt idx="35">
                  <c:v>113.22690377101409</c:v>
                </c:pt>
                <c:pt idx="36">
                  <c:v>100.87473236021007</c:v>
                </c:pt>
                <c:pt idx="37">
                  <c:v>100.72937899142458</c:v>
                </c:pt>
                <c:pt idx="38">
                  <c:v>98.736900290959525</c:v>
                </c:pt>
                <c:pt idx="39">
                  <c:v>99.777293360173843</c:v>
                </c:pt>
                <c:pt idx="40">
                  <c:v>99.738026884896144</c:v>
                </c:pt>
                <c:pt idx="41">
                  <c:v>99.447741461437545</c:v>
                </c:pt>
                <c:pt idx="42">
                  <c:v>100.68118065696352</c:v>
                </c:pt>
                <c:pt idx="43">
                  <c:v>100.13305099670279</c:v>
                </c:pt>
                <c:pt idx="44">
                  <c:v>101.4417368927073</c:v>
                </c:pt>
                <c:pt idx="45">
                  <c:v>101.47805416919806</c:v>
                </c:pt>
                <c:pt idx="46">
                  <c:v>100.82594418599164</c:v>
                </c:pt>
                <c:pt idx="47">
                  <c:v>102.19226585257546</c:v>
                </c:pt>
                <c:pt idx="48">
                  <c:v>102.03966588105628</c:v>
                </c:pt>
                <c:pt idx="49">
                  <c:v>103.21487946624556</c:v>
                </c:pt>
                <c:pt idx="50">
                  <c:v>103.94240467557549</c:v>
                </c:pt>
                <c:pt idx="51">
                  <c:v>103.79073159510367</c:v>
                </c:pt>
                <c:pt idx="52">
                  <c:v>105.21738544258625</c:v>
                </c:pt>
                <c:pt idx="53">
                  <c:v>106.23983053061141</c:v>
                </c:pt>
                <c:pt idx="54">
                  <c:v>108.28160298222981</c:v>
                </c:pt>
                <c:pt idx="55">
                  <c:v>108.82257030257938</c:v>
                </c:pt>
                <c:pt idx="56">
                  <c:v>111.2879319628266</c:v>
                </c:pt>
                <c:pt idx="57">
                  <c:v>112.02169262102038</c:v>
                </c:pt>
                <c:pt idx="58">
                  <c:v>113.3146213692203</c:v>
                </c:pt>
                <c:pt idx="59">
                  <c:v>115.03518394152835</c:v>
                </c:pt>
                <c:pt idx="60">
                  <c:v>113.73189086616281</c:v>
                </c:pt>
                <c:pt idx="61">
                  <c:v>114.72231608164394</c:v>
                </c:pt>
                <c:pt idx="62">
                  <c:v>116.70729539090787</c:v>
                </c:pt>
                <c:pt idx="63">
                  <c:v>116.84337984922011</c:v>
                </c:pt>
                <c:pt idx="64">
                  <c:v>117.51832505731979</c:v>
                </c:pt>
                <c:pt idx="65">
                  <c:v>117.95034054819706</c:v>
                </c:pt>
                <c:pt idx="66">
                  <c:v>118.41563985395567</c:v>
                </c:pt>
                <c:pt idx="67">
                  <c:v>120.06061867449525</c:v>
                </c:pt>
                <c:pt idx="68">
                  <c:v>121.19344805997491</c:v>
                </c:pt>
                <c:pt idx="69">
                  <c:v>123.2529999671375</c:v>
                </c:pt>
                <c:pt idx="70">
                  <c:v>126.15534862478862</c:v>
                </c:pt>
                <c:pt idx="71">
                  <c:v>129.36660478966735</c:v>
                </c:pt>
                <c:pt idx="72">
                  <c:v>134.10284951586794</c:v>
                </c:pt>
                <c:pt idx="73">
                  <c:v>135.47961977243983</c:v>
                </c:pt>
                <c:pt idx="74">
                  <c:v>136.55995341951171</c:v>
                </c:pt>
                <c:pt idx="75">
                  <c:v>139.10620738934395</c:v>
                </c:pt>
                <c:pt idx="76">
                  <c:v>141.04871823607579</c:v>
                </c:pt>
                <c:pt idx="77">
                  <c:v>143.09057495051664</c:v>
                </c:pt>
                <c:pt idx="78">
                  <c:v>145.24753468047115</c:v>
                </c:pt>
                <c:pt idx="79">
                  <c:v>147.95919657084019</c:v>
                </c:pt>
                <c:pt idx="80">
                  <c:v>149.13719082917146</c:v>
                </c:pt>
                <c:pt idx="81">
                  <c:v>121.40663300086032</c:v>
                </c:pt>
                <c:pt idx="82">
                  <c:v>131.4678667939597</c:v>
                </c:pt>
                <c:pt idx="83">
                  <c:v>134.52466920522463</c:v>
                </c:pt>
                <c:pt idx="84">
                  <c:v>136.9264124344962</c:v>
                </c:pt>
                <c:pt idx="85">
                  <c:v>143.42029537489793</c:v>
                </c:pt>
                <c:pt idx="86">
                  <c:v>147.27540376637964</c:v>
                </c:pt>
                <c:pt idx="87">
                  <c:v>154.06959940611563</c:v>
                </c:pt>
                <c:pt idx="88">
                  <c:v>160.6872644327469</c:v>
                </c:pt>
                <c:pt idx="89">
                  <c:v>164.89762488382263</c:v>
                </c:pt>
              </c:numCache>
            </c:numRef>
          </c:val>
          <c:smooth val="0"/>
          <c:extLst>
            <c:ext xmlns:c16="http://schemas.microsoft.com/office/drawing/2014/chart" uri="{C3380CC4-5D6E-409C-BE32-E72D297353CC}">
              <c16:uniqueId val="{00000002-40E7-43CE-B60E-53F545338BD2}"/>
            </c:ext>
          </c:extLst>
        </c:ser>
        <c:ser>
          <c:idx val="3"/>
          <c:order val="3"/>
          <c:tx>
            <c:strRef>
              <c:f>A1_ábra_chart!$F$11</c:f>
              <c:strCache>
                <c:ptCount val="1"/>
                <c:pt idx="0">
                  <c:v>Feldolgozóipar</c:v>
                </c:pt>
              </c:strCache>
            </c:strRef>
          </c:tx>
          <c:spPr>
            <a:ln w="31750" cap="rnd">
              <a:solidFill>
                <a:schemeClr val="accent3"/>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A1_ábra_chart!$F$12:$F$101</c:f>
              <c:numCache>
                <c:formatCode>#\ ##0.0</c:formatCode>
                <c:ptCount val="90"/>
                <c:pt idx="0">
                  <c:v>73.476588330900938</c:v>
                </c:pt>
                <c:pt idx="1">
                  <c:v>74.801707258231019</c:v>
                </c:pt>
                <c:pt idx="2">
                  <c:v>76.724128212503459</c:v>
                </c:pt>
                <c:pt idx="3">
                  <c:v>77.887488577532821</c:v>
                </c:pt>
                <c:pt idx="4">
                  <c:v>79.790841218606928</c:v>
                </c:pt>
                <c:pt idx="5">
                  <c:v>78.854239172692886</c:v>
                </c:pt>
                <c:pt idx="6">
                  <c:v>79.610336442992988</c:v>
                </c:pt>
                <c:pt idx="7">
                  <c:v>78.619299516495872</c:v>
                </c:pt>
                <c:pt idx="8">
                  <c:v>84.046875840479387</c:v>
                </c:pt>
                <c:pt idx="9">
                  <c:v>83.318157060413384</c:v>
                </c:pt>
                <c:pt idx="10">
                  <c:v>86.640166435452642</c:v>
                </c:pt>
                <c:pt idx="11">
                  <c:v>85.787052679758318</c:v>
                </c:pt>
                <c:pt idx="12">
                  <c:v>88.620565369044328</c:v>
                </c:pt>
                <c:pt idx="13">
                  <c:v>89.780511475291561</c:v>
                </c:pt>
                <c:pt idx="14">
                  <c:v>93.072694400969908</c:v>
                </c:pt>
                <c:pt idx="15">
                  <c:v>94.909179105895817</c:v>
                </c:pt>
                <c:pt idx="16">
                  <c:v>95.217364275966162</c:v>
                </c:pt>
                <c:pt idx="17">
                  <c:v>96.572953852427361</c:v>
                </c:pt>
                <c:pt idx="18">
                  <c:v>96.252528886722942</c:v>
                </c:pt>
                <c:pt idx="19">
                  <c:v>97.961590877100534</c:v>
                </c:pt>
                <c:pt idx="20">
                  <c:v>97.908508816034896</c:v>
                </c:pt>
                <c:pt idx="21">
                  <c:v>101.45721209021245</c:v>
                </c:pt>
                <c:pt idx="22">
                  <c:v>101.0572284528866</c:v>
                </c:pt>
                <c:pt idx="23">
                  <c:v>106.42482977826322</c:v>
                </c:pt>
                <c:pt idx="24">
                  <c:v>104.90252130127064</c:v>
                </c:pt>
                <c:pt idx="25">
                  <c:v>109.76861310553569</c:v>
                </c:pt>
                <c:pt idx="26">
                  <c:v>109.74619495353227</c:v>
                </c:pt>
                <c:pt idx="27">
                  <c:v>113.81689330151417</c:v>
                </c:pt>
                <c:pt idx="28">
                  <c:v>114.23085607385363</c:v>
                </c:pt>
                <c:pt idx="29">
                  <c:v>115.56602451759905</c:v>
                </c:pt>
                <c:pt idx="30">
                  <c:v>119.19828050197334</c:v>
                </c:pt>
                <c:pt idx="31">
                  <c:v>117.20222751396545</c:v>
                </c:pt>
                <c:pt idx="32">
                  <c:v>118.26721857408313</c:v>
                </c:pt>
                <c:pt idx="33">
                  <c:v>115.4887849651504</c:v>
                </c:pt>
                <c:pt idx="34">
                  <c:v>112.4099610033669</c:v>
                </c:pt>
                <c:pt idx="35">
                  <c:v>101.25016628406568</c:v>
                </c:pt>
                <c:pt idx="36">
                  <c:v>91.252250270322335</c:v>
                </c:pt>
                <c:pt idx="37">
                  <c:v>89.675829012631795</c:v>
                </c:pt>
                <c:pt idx="38">
                  <c:v>93.299195040177125</c:v>
                </c:pt>
                <c:pt idx="39">
                  <c:v>93.193288597953966</c:v>
                </c:pt>
                <c:pt idx="40">
                  <c:v>97.233194196919627</c:v>
                </c:pt>
                <c:pt idx="41">
                  <c:v>99.341144685013688</c:v>
                </c:pt>
                <c:pt idx="42">
                  <c:v>102.51466601301864</c:v>
                </c:pt>
                <c:pt idx="43">
                  <c:v>100.91099510504804</c:v>
                </c:pt>
                <c:pt idx="44">
                  <c:v>101.25267866316952</c:v>
                </c:pt>
                <c:pt idx="45">
                  <c:v>100.13505648182534</c:v>
                </c:pt>
                <c:pt idx="46">
                  <c:v>99.737456383649302</c:v>
                </c:pt>
                <c:pt idx="47">
                  <c:v>101.67012011426814</c:v>
                </c:pt>
                <c:pt idx="48">
                  <c:v>101.30672702389047</c:v>
                </c:pt>
                <c:pt idx="49">
                  <c:v>101.09388341981177</c:v>
                </c:pt>
                <c:pt idx="50">
                  <c:v>100.25816305791324</c:v>
                </c:pt>
                <c:pt idx="51">
                  <c:v>99.056408386579136</c:v>
                </c:pt>
                <c:pt idx="52">
                  <c:v>96.616050817054671</c:v>
                </c:pt>
                <c:pt idx="53">
                  <c:v>97.3231244848415</c:v>
                </c:pt>
                <c:pt idx="54">
                  <c:v>98.72722230399981</c:v>
                </c:pt>
                <c:pt idx="55">
                  <c:v>100.62638764656752</c:v>
                </c:pt>
                <c:pt idx="56">
                  <c:v>102.11139695686471</c:v>
                </c:pt>
                <c:pt idx="57">
                  <c:v>103.81150457043633</c:v>
                </c:pt>
                <c:pt idx="58">
                  <c:v>106.57428412495284</c:v>
                </c:pt>
                <c:pt idx="59">
                  <c:v>106.51830316492126</c:v>
                </c:pt>
                <c:pt idx="60">
                  <c:v>112.58318632157744</c:v>
                </c:pt>
                <c:pt idx="61">
                  <c:v>112.41453482173543</c:v>
                </c:pt>
                <c:pt idx="62">
                  <c:v>113.90869176876966</c:v>
                </c:pt>
                <c:pt idx="63">
                  <c:v>115.18865229220773</c:v>
                </c:pt>
                <c:pt idx="64">
                  <c:v>112.34824666538042</c:v>
                </c:pt>
                <c:pt idx="65">
                  <c:v>114.44324873809317</c:v>
                </c:pt>
                <c:pt idx="66">
                  <c:v>112.4731570008249</c:v>
                </c:pt>
                <c:pt idx="67">
                  <c:v>115.64197567050726</c:v>
                </c:pt>
                <c:pt idx="68">
                  <c:v>115.52080169373005</c:v>
                </c:pt>
                <c:pt idx="69">
                  <c:v>119.2053666994457</c:v>
                </c:pt>
                <c:pt idx="70">
                  <c:v>117.95755174454131</c:v>
                </c:pt>
                <c:pt idx="71">
                  <c:v>120.50336481644976</c:v>
                </c:pt>
                <c:pt idx="72">
                  <c:v>120.37046640385462</c:v>
                </c:pt>
                <c:pt idx="73">
                  <c:v>121.67870729720511</c:v>
                </c:pt>
                <c:pt idx="74">
                  <c:v>121.49807368163712</c:v>
                </c:pt>
                <c:pt idx="75">
                  <c:v>123.55403724827492</c:v>
                </c:pt>
                <c:pt idx="76">
                  <c:v>124.5012685903975</c:v>
                </c:pt>
                <c:pt idx="77">
                  <c:v>123.73196522480801</c:v>
                </c:pt>
                <c:pt idx="78">
                  <c:v>124.77189691386437</c:v>
                </c:pt>
                <c:pt idx="79">
                  <c:v>122.74852985559941</c:v>
                </c:pt>
                <c:pt idx="80">
                  <c:v>119.99824777662502</c:v>
                </c:pt>
                <c:pt idx="81">
                  <c:v>92.250631074199902</c:v>
                </c:pt>
                <c:pt idx="82">
                  <c:v>119.19712094238697</c:v>
                </c:pt>
                <c:pt idx="83">
                  <c:v>120.78816553486136</c:v>
                </c:pt>
                <c:pt idx="84">
                  <c:v>121.33341622037044</c:v>
                </c:pt>
                <c:pt idx="85">
                  <c:v>123.4889730714833</c:v>
                </c:pt>
                <c:pt idx="86">
                  <c:v>122.66207824643669</c:v>
                </c:pt>
                <c:pt idx="87">
                  <c:v>124.23237960631019</c:v>
                </c:pt>
                <c:pt idx="88">
                  <c:v>126.41653892722056</c:v>
                </c:pt>
                <c:pt idx="89">
                  <c:v>129.33882234484207</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A1_ábra_chart!$H$10</c:f>
              <c:strCache>
                <c:ptCount val="1"/>
                <c:pt idx="0">
                  <c:v>ICT</c:v>
                </c:pt>
              </c:strCache>
            </c:strRef>
          </c:tx>
          <c:spPr>
            <a:ln w="31750" cap="rnd">
              <a:solidFill>
                <a:schemeClr val="accent1"/>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A1_ábra_chart!$H$12:$H$101</c:f>
              <c:numCache>
                <c:formatCode>#\ ##0.0</c:formatCode>
                <c:ptCount val="90"/>
                <c:pt idx="0">
                  <c:v>55.050394036759521</c:v>
                </c:pt>
                <c:pt idx="1">
                  <c:v>55.974230836366459</c:v>
                </c:pt>
                <c:pt idx="2">
                  <c:v>57.512558103451617</c:v>
                </c:pt>
                <c:pt idx="3">
                  <c:v>54.896205739554304</c:v>
                </c:pt>
                <c:pt idx="4">
                  <c:v>56.844408815562353</c:v>
                </c:pt>
                <c:pt idx="5">
                  <c:v>59.038278780199249</c:v>
                </c:pt>
                <c:pt idx="6">
                  <c:v>60.849748837930974</c:v>
                </c:pt>
                <c:pt idx="7">
                  <c:v>62.367388367026336</c:v>
                </c:pt>
                <c:pt idx="8">
                  <c:v>65.870081005424069</c:v>
                </c:pt>
                <c:pt idx="9">
                  <c:v>67.793394146663132</c:v>
                </c:pt>
                <c:pt idx="10">
                  <c:v>69.60033876170958</c:v>
                </c:pt>
                <c:pt idx="11">
                  <c:v>71.750893774930333</c:v>
                </c:pt>
                <c:pt idx="12">
                  <c:v>74.006826953536631</c:v>
                </c:pt>
                <c:pt idx="13">
                  <c:v>75.533194122096447</c:v>
                </c:pt>
                <c:pt idx="14">
                  <c:v>77.024973978704566</c:v>
                </c:pt>
                <c:pt idx="15">
                  <c:v>77.69053729934511</c:v>
                </c:pt>
                <c:pt idx="16">
                  <c:v>76.964203748359523</c:v>
                </c:pt>
                <c:pt idx="17">
                  <c:v>78.097827141019266</c:v>
                </c:pt>
                <c:pt idx="18">
                  <c:v>78.106231534577617</c:v>
                </c:pt>
                <c:pt idx="19">
                  <c:v>79.37270899464059</c:v>
                </c:pt>
                <c:pt idx="20">
                  <c:v>81.558821057531304</c:v>
                </c:pt>
                <c:pt idx="21">
                  <c:v>82.282568641268156</c:v>
                </c:pt>
                <c:pt idx="22">
                  <c:v>84.517167590072475</c:v>
                </c:pt>
                <c:pt idx="23">
                  <c:v>86.151498891266542</c:v>
                </c:pt>
                <c:pt idx="24">
                  <c:v>86.453087321649065</c:v>
                </c:pt>
                <c:pt idx="25">
                  <c:v>87.863085964016264</c:v>
                </c:pt>
                <c:pt idx="26">
                  <c:v>88.709343746161451</c:v>
                </c:pt>
                <c:pt idx="27">
                  <c:v>89.352279853375663</c:v>
                </c:pt>
                <c:pt idx="28">
                  <c:v>90.494307639593742</c:v>
                </c:pt>
                <c:pt idx="29">
                  <c:v>91.649911753867642</c:v>
                </c:pt>
                <c:pt idx="30">
                  <c:v>92.031665168960629</c:v>
                </c:pt>
                <c:pt idx="31">
                  <c:v>92.968108558905101</c:v>
                </c:pt>
                <c:pt idx="32">
                  <c:v>92.535282290649789</c:v>
                </c:pt>
                <c:pt idx="33">
                  <c:v>93.191794725919792</c:v>
                </c:pt>
                <c:pt idx="34">
                  <c:v>93.804992209773658</c:v>
                </c:pt>
                <c:pt idx="35">
                  <c:v>94.971586684854643</c:v>
                </c:pt>
                <c:pt idx="36">
                  <c:v>98.356294567529304</c:v>
                </c:pt>
                <c:pt idx="37">
                  <c:v>99.210310251420665</c:v>
                </c:pt>
                <c:pt idx="38">
                  <c:v>100.19782649452745</c:v>
                </c:pt>
                <c:pt idx="39">
                  <c:v>99.896561310051013</c:v>
                </c:pt>
                <c:pt idx="40">
                  <c:v>99.109457528720398</c:v>
                </c:pt>
                <c:pt idx="41">
                  <c:v>99.264615563643886</c:v>
                </c:pt>
                <c:pt idx="42">
                  <c:v>100.1923313141239</c:v>
                </c:pt>
                <c:pt idx="43">
                  <c:v>101.43359559351181</c:v>
                </c:pt>
                <c:pt idx="44">
                  <c:v>102.60568524899631</c:v>
                </c:pt>
                <c:pt idx="45">
                  <c:v>103.82012011817869</c:v>
                </c:pt>
                <c:pt idx="46">
                  <c:v>104.57748527614899</c:v>
                </c:pt>
                <c:pt idx="47">
                  <c:v>105.36394256566741</c:v>
                </c:pt>
                <c:pt idx="48">
                  <c:v>105.53235368274061</c:v>
                </c:pt>
                <c:pt idx="49">
                  <c:v>105.54496027307813</c:v>
                </c:pt>
                <c:pt idx="50">
                  <c:v>105.74181702988732</c:v>
                </c:pt>
                <c:pt idx="51">
                  <c:v>106.1824011998888</c:v>
                </c:pt>
                <c:pt idx="52">
                  <c:v>107.28822544462476</c:v>
                </c:pt>
                <c:pt idx="53">
                  <c:v>108.41344444372612</c:v>
                </c:pt>
                <c:pt idx="54">
                  <c:v>109.86352557844855</c:v>
                </c:pt>
                <c:pt idx="55">
                  <c:v>111.26899877813048</c:v>
                </c:pt>
                <c:pt idx="56">
                  <c:v>112.7019478798301</c:v>
                </c:pt>
                <c:pt idx="57">
                  <c:v>113.92155468350992</c:v>
                </c:pt>
                <c:pt idx="58">
                  <c:v>114.78332826914747</c:v>
                </c:pt>
                <c:pt idx="59">
                  <c:v>115.42917358951649</c:v>
                </c:pt>
                <c:pt idx="60">
                  <c:v>114.76199403934548</c:v>
                </c:pt>
                <c:pt idx="61">
                  <c:v>114.95141614031459</c:v>
                </c:pt>
                <c:pt idx="62">
                  <c:v>115.82127087360439</c:v>
                </c:pt>
                <c:pt idx="63">
                  <c:v>116.67560980340184</c:v>
                </c:pt>
                <c:pt idx="64">
                  <c:v>118.06912290455843</c:v>
                </c:pt>
                <c:pt idx="65">
                  <c:v>119.97498076686858</c:v>
                </c:pt>
                <c:pt idx="66">
                  <c:v>121.8937684654224</c:v>
                </c:pt>
                <c:pt idx="67">
                  <c:v>124.88831853944571</c:v>
                </c:pt>
                <c:pt idx="68">
                  <c:v>128.175406158481</c:v>
                </c:pt>
                <c:pt idx="69">
                  <c:v>133.18668744060355</c:v>
                </c:pt>
                <c:pt idx="70">
                  <c:v>137.82203373394276</c:v>
                </c:pt>
                <c:pt idx="71">
                  <c:v>140.54376426322563</c:v>
                </c:pt>
                <c:pt idx="72">
                  <c:v>144.79347819059871</c:v>
                </c:pt>
                <c:pt idx="73">
                  <c:v>147.25693524091517</c:v>
                </c:pt>
                <c:pt idx="74">
                  <c:v>149.83999327648516</c:v>
                </c:pt>
                <c:pt idx="75">
                  <c:v>154.50637117680907</c:v>
                </c:pt>
                <c:pt idx="76">
                  <c:v>158.31582418008676</c:v>
                </c:pt>
                <c:pt idx="77">
                  <c:v>162.36803485883851</c:v>
                </c:pt>
                <c:pt idx="78">
                  <c:v>166.48263199746575</c:v>
                </c:pt>
                <c:pt idx="79">
                  <c:v>171.52268216523038</c:v>
                </c:pt>
                <c:pt idx="80">
                  <c:v>176.70560702348706</c:v>
                </c:pt>
                <c:pt idx="81">
                  <c:v>162.76239486426906</c:v>
                </c:pt>
                <c:pt idx="82">
                  <c:v>175.3146798895792</c:v>
                </c:pt>
                <c:pt idx="83">
                  <c:v>186.52678738823772</c:v>
                </c:pt>
                <c:pt idx="84">
                  <c:v>199.80475947272126</c:v>
                </c:pt>
                <c:pt idx="85">
                  <c:v>209.00466120596582</c:v>
                </c:pt>
                <c:pt idx="86">
                  <c:v>218.14928788926889</c:v>
                </c:pt>
                <c:pt idx="87">
                  <c:v>226.36393610074927</c:v>
                </c:pt>
                <c:pt idx="88">
                  <c:v>231.76311247018057</c:v>
                </c:pt>
                <c:pt idx="89">
                  <c:v>239.39139260801264</c:v>
                </c:pt>
              </c:numCache>
            </c:numRef>
          </c:val>
          <c:smooth val="0"/>
          <c:extLst>
            <c:ext xmlns:c16="http://schemas.microsoft.com/office/drawing/2014/chart" uri="{C3380CC4-5D6E-409C-BE32-E72D297353CC}">
              <c16:uniqueId val="{00000000-5E4B-4A20-91DA-99ECCAF76098}"/>
            </c:ext>
          </c:extLst>
        </c:ser>
        <c:ser>
          <c:idx val="1"/>
          <c:order val="1"/>
          <c:tx>
            <c:strRef>
              <c:f>A1_ábra_chart!$I$10</c:f>
              <c:strCache>
                <c:ptCount val="1"/>
                <c:pt idx="0">
                  <c:v>Financial services</c:v>
                </c:pt>
              </c:strCache>
            </c:strRef>
          </c:tx>
          <c:spPr>
            <a:ln w="31750" cap="rnd">
              <a:solidFill>
                <a:schemeClr val="tx2"/>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A1_ábra_chart!$I$12:$I$101</c:f>
              <c:numCache>
                <c:formatCode>#\ ##0.0</c:formatCode>
                <c:ptCount val="90"/>
                <c:pt idx="0">
                  <c:v>82.403609692898357</c:v>
                </c:pt>
                <c:pt idx="1">
                  <c:v>84.843654443153454</c:v>
                </c:pt>
                <c:pt idx="2">
                  <c:v>86.692664598218101</c:v>
                </c:pt>
                <c:pt idx="3">
                  <c:v>89.569516002011511</c:v>
                </c:pt>
                <c:pt idx="4">
                  <c:v>82.991539027518641</c:v>
                </c:pt>
                <c:pt idx="5">
                  <c:v>85.023759556223766</c:v>
                </c:pt>
                <c:pt idx="6">
                  <c:v>87.375131865752692</c:v>
                </c:pt>
                <c:pt idx="7">
                  <c:v>89.742720536036984</c:v>
                </c:pt>
                <c:pt idx="8">
                  <c:v>90.689134952036667</c:v>
                </c:pt>
                <c:pt idx="9">
                  <c:v>91.91847310887475</c:v>
                </c:pt>
                <c:pt idx="10">
                  <c:v>93.310664931171033</c:v>
                </c:pt>
                <c:pt idx="11">
                  <c:v>93.891693686746493</c:v>
                </c:pt>
                <c:pt idx="12">
                  <c:v>96.475960539038724</c:v>
                </c:pt>
                <c:pt idx="13">
                  <c:v>97.892994445896448</c:v>
                </c:pt>
                <c:pt idx="14">
                  <c:v>98.553379860487539</c:v>
                </c:pt>
                <c:pt idx="15">
                  <c:v>100.58387524443144</c:v>
                </c:pt>
                <c:pt idx="16">
                  <c:v>101.38882779001193</c:v>
                </c:pt>
                <c:pt idx="17">
                  <c:v>103.55008914685553</c:v>
                </c:pt>
                <c:pt idx="18">
                  <c:v>105.23176026008284</c:v>
                </c:pt>
                <c:pt idx="19">
                  <c:v>105.75999958596525</c:v>
                </c:pt>
                <c:pt idx="20">
                  <c:v>107.06110376486969</c:v>
                </c:pt>
                <c:pt idx="21">
                  <c:v>107.1173434840851</c:v>
                </c:pt>
                <c:pt idx="22">
                  <c:v>107.59796881455814</c:v>
                </c:pt>
                <c:pt idx="23">
                  <c:v>108.32805007750213</c:v>
                </c:pt>
                <c:pt idx="24">
                  <c:v>107.95369366431962</c:v>
                </c:pt>
                <c:pt idx="25">
                  <c:v>107.96852990926602</c:v>
                </c:pt>
                <c:pt idx="26">
                  <c:v>109.97349315074401</c:v>
                </c:pt>
                <c:pt idx="27">
                  <c:v>111.43124047396627</c:v>
                </c:pt>
                <c:pt idx="28">
                  <c:v>103.94066192079343</c:v>
                </c:pt>
                <c:pt idx="29">
                  <c:v>106.12918056486416</c:v>
                </c:pt>
                <c:pt idx="30">
                  <c:v>106.27478278271025</c:v>
                </c:pt>
                <c:pt idx="31">
                  <c:v>106.3113558516479</c:v>
                </c:pt>
                <c:pt idx="32">
                  <c:v>105.90974215123828</c:v>
                </c:pt>
                <c:pt idx="33">
                  <c:v>105.75930952806077</c:v>
                </c:pt>
                <c:pt idx="34">
                  <c:v>105.47328052665219</c:v>
                </c:pt>
                <c:pt idx="35">
                  <c:v>106.02498182128708</c:v>
                </c:pt>
                <c:pt idx="36">
                  <c:v>107.02936110126342</c:v>
                </c:pt>
                <c:pt idx="37">
                  <c:v>106.20612202121411</c:v>
                </c:pt>
                <c:pt idx="38">
                  <c:v>106.28133833280285</c:v>
                </c:pt>
                <c:pt idx="39">
                  <c:v>106.47834986453302</c:v>
                </c:pt>
                <c:pt idx="40">
                  <c:v>100.87576973802814</c:v>
                </c:pt>
                <c:pt idx="41">
                  <c:v>100.74189850455826</c:v>
                </c:pt>
                <c:pt idx="42">
                  <c:v>100.14637853298865</c:v>
                </c:pt>
                <c:pt idx="43">
                  <c:v>98.235953224424946</c:v>
                </c:pt>
                <c:pt idx="44">
                  <c:v>97.788105644414884</c:v>
                </c:pt>
                <c:pt idx="45">
                  <c:v>97.302649908610462</c:v>
                </c:pt>
                <c:pt idx="46">
                  <c:v>96.50459794207481</c:v>
                </c:pt>
                <c:pt idx="47">
                  <c:v>96.302410976061026</c:v>
                </c:pt>
                <c:pt idx="48">
                  <c:v>95.176236475943284</c:v>
                </c:pt>
                <c:pt idx="49">
                  <c:v>94.053167236395723</c:v>
                </c:pt>
                <c:pt idx="50">
                  <c:v>93.305489496887404</c:v>
                </c:pt>
                <c:pt idx="51">
                  <c:v>92.452232897993042</c:v>
                </c:pt>
                <c:pt idx="52">
                  <c:v>91.086953333971636</c:v>
                </c:pt>
                <c:pt idx="53">
                  <c:v>90.755725539819366</c:v>
                </c:pt>
                <c:pt idx="54">
                  <c:v>89.80862106591519</c:v>
                </c:pt>
                <c:pt idx="55">
                  <c:v>89.17273270693326</c:v>
                </c:pt>
                <c:pt idx="56">
                  <c:v>89.47946344547637</c:v>
                </c:pt>
                <c:pt idx="57">
                  <c:v>88.920171513892157</c:v>
                </c:pt>
                <c:pt idx="58">
                  <c:v>88.733855879681499</c:v>
                </c:pt>
                <c:pt idx="59">
                  <c:v>88.768358774905693</c:v>
                </c:pt>
                <c:pt idx="60">
                  <c:v>88.946393714262555</c:v>
                </c:pt>
                <c:pt idx="61">
                  <c:v>89.580211899531008</c:v>
                </c:pt>
                <c:pt idx="62">
                  <c:v>89.764112331075978</c:v>
                </c:pt>
                <c:pt idx="63">
                  <c:v>90.516620475915687</c:v>
                </c:pt>
                <c:pt idx="64">
                  <c:v>90.013223234594676</c:v>
                </c:pt>
                <c:pt idx="65">
                  <c:v>90.247842922119204</c:v>
                </c:pt>
                <c:pt idx="66">
                  <c:v>91.498572873996281</c:v>
                </c:pt>
                <c:pt idx="67">
                  <c:v>92.273852929683969</c:v>
                </c:pt>
                <c:pt idx="68">
                  <c:v>94.351617280085023</c:v>
                </c:pt>
                <c:pt idx="69">
                  <c:v>95.636160069281814</c:v>
                </c:pt>
                <c:pt idx="70">
                  <c:v>96.727486645223109</c:v>
                </c:pt>
                <c:pt idx="71">
                  <c:v>98.293918088401583</c:v>
                </c:pt>
                <c:pt idx="72">
                  <c:v>98.200070213391783</c:v>
                </c:pt>
                <c:pt idx="73">
                  <c:v>100.10014465338824</c:v>
                </c:pt>
                <c:pt idx="74">
                  <c:v>102.39700238846292</c:v>
                </c:pt>
                <c:pt idx="75">
                  <c:v>104.51168483675386</c:v>
                </c:pt>
                <c:pt idx="76">
                  <c:v>111.05791914764048</c:v>
                </c:pt>
                <c:pt idx="77">
                  <c:v>113.86610978993774</c:v>
                </c:pt>
                <c:pt idx="78">
                  <c:v>116.49730057973488</c:v>
                </c:pt>
                <c:pt idx="79">
                  <c:v>118.98081897797248</c:v>
                </c:pt>
                <c:pt idx="80">
                  <c:v>117.56689033168495</c:v>
                </c:pt>
                <c:pt idx="81">
                  <c:v>119.4711051191083</c:v>
                </c:pt>
                <c:pt idx="82">
                  <c:v>120.74943738716475</c:v>
                </c:pt>
                <c:pt idx="83">
                  <c:v>122.79097369758041</c:v>
                </c:pt>
                <c:pt idx="84">
                  <c:v>128.15858910760849</c:v>
                </c:pt>
                <c:pt idx="85">
                  <c:v>130.7187039332438</c:v>
                </c:pt>
                <c:pt idx="86">
                  <c:v>134.2221279143086</c:v>
                </c:pt>
                <c:pt idx="87">
                  <c:v>137.28771015497838</c:v>
                </c:pt>
                <c:pt idx="88">
                  <c:v>137.38604340636732</c:v>
                </c:pt>
                <c:pt idx="89">
                  <c:v>140.0320704411109</c:v>
                </c:pt>
              </c:numCache>
            </c:numRef>
          </c:val>
          <c:smooth val="0"/>
          <c:extLst>
            <c:ext xmlns:c16="http://schemas.microsoft.com/office/drawing/2014/chart" uri="{C3380CC4-5D6E-409C-BE32-E72D297353CC}">
              <c16:uniqueId val="{00000001-5E4B-4A20-91DA-99ECCAF76098}"/>
            </c:ext>
          </c:extLst>
        </c:ser>
        <c:ser>
          <c:idx val="2"/>
          <c:order val="2"/>
          <c:tx>
            <c:strRef>
              <c:f>A1_ábra_chart!$G$10</c:f>
              <c:strCache>
                <c:ptCount val="1"/>
                <c:pt idx="0">
                  <c:v>Trade and logistics</c:v>
                </c:pt>
              </c:strCache>
            </c:strRef>
          </c:tx>
          <c:spPr>
            <a:ln w="31750" cap="rnd">
              <a:solidFill>
                <a:schemeClr val="accent6"/>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A1_ábra_chart!$G$12:$G$101</c:f>
              <c:numCache>
                <c:formatCode>#\ ##0.0</c:formatCode>
                <c:ptCount val="90"/>
                <c:pt idx="0">
                  <c:v>86.876823763464145</c:v>
                </c:pt>
                <c:pt idx="1">
                  <c:v>87.761667662372361</c:v>
                </c:pt>
                <c:pt idx="2">
                  <c:v>86.814722063293175</c:v>
                </c:pt>
                <c:pt idx="3">
                  <c:v>85.698323928197965</c:v>
                </c:pt>
                <c:pt idx="4">
                  <c:v>89.340415904439226</c:v>
                </c:pt>
                <c:pt idx="5">
                  <c:v>88.03181427125719</c:v>
                </c:pt>
                <c:pt idx="6">
                  <c:v>88.680975055676655</c:v>
                </c:pt>
                <c:pt idx="7">
                  <c:v>89.768892356772156</c:v>
                </c:pt>
                <c:pt idx="8">
                  <c:v>95.168875335682017</c:v>
                </c:pt>
                <c:pt idx="9">
                  <c:v>94.572378815315275</c:v>
                </c:pt>
                <c:pt idx="10">
                  <c:v>95.69324288000216</c:v>
                </c:pt>
                <c:pt idx="11">
                  <c:v>94.704502920970739</c:v>
                </c:pt>
                <c:pt idx="12">
                  <c:v>95.87280695471631</c:v>
                </c:pt>
                <c:pt idx="13">
                  <c:v>96.384198024373873</c:v>
                </c:pt>
                <c:pt idx="14">
                  <c:v>97.920730592376074</c:v>
                </c:pt>
                <c:pt idx="15">
                  <c:v>98.925986064614406</c:v>
                </c:pt>
                <c:pt idx="16">
                  <c:v>99.565962201383087</c:v>
                </c:pt>
                <c:pt idx="17">
                  <c:v>101.40365009694439</c:v>
                </c:pt>
                <c:pt idx="18">
                  <c:v>102.50066778286819</c:v>
                </c:pt>
                <c:pt idx="19">
                  <c:v>104.10115583313602</c:v>
                </c:pt>
                <c:pt idx="20">
                  <c:v>106.76967515839304</c:v>
                </c:pt>
                <c:pt idx="21">
                  <c:v>108.65716238204257</c:v>
                </c:pt>
                <c:pt idx="22">
                  <c:v>108.63913013803092</c:v>
                </c:pt>
                <c:pt idx="23">
                  <c:v>111.21024164049604</c:v>
                </c:pt>
                <c:pt idx="24">
                  <c:v>114.72914137026518</c:v>
                </c:pt>
                <c:pt idx="25">
                  <c:v>115.81065469685186</c:v>
                </c:pt>
                <c:pt idx="26">
                  <c:v>117.82478894269539</c:v>
                </c:pt>
                <c:pt idx="27">
                  <c:v>117.3937846056879</c:v>
                </c:pt>
                <c:pt idx="28">
                  <c:v>115.99308370753047</c:v>
                </c:pt>
                <c:pt idx="29">
                  <c:v>116.69870058301446</c:v>
                </c:pt>
                <c:pt idx="30">
                  <c:v>117.66376268892778</c:v>
                </c:pt>
                <c:pt idx="31">
                  <c:v>118.60480989043305</c:v>
                </c:pt>
                <c:pt idx="32">
                  <c:v>116.96463405077509</c:v>
                </c:pt>
                <c:pt idx="33">
                  <c:v>116.48694811011129</c:v>
                </c:pt>
                <c:pt idx="34">
                  <c:v>114.59735431589964</c:v>
                </c:pt>
                <c:pt idx="35">
                  <c:v>113.22690377101409</c:v>
                </c:pt>
                <c:pt idx="36">
                  <c:v>100.87473236021007</c:v>
                </c:pt>
                <c:pt idx="37">
                  <c:v>100.72937899142458</c:v>
                </c:pt>
                <c:pt idx="38">
                  <c:v>98.736900290959525</c:v>
                </c:pt>
                <c:pt idx="39">
                  <c:v>99.777293360173843</c:v>
                </c:pt>
                <c:pt idx="40">
                  <c:v>99.738026884896144</c:v>
                </c:pt>
                <c:pt idx="41">
                  <c:v>99.447741461437545</c:v>
                </c:pt>
                <c:pt idx="42">
                  <c:v>100.68118065696352</c:v>
                </c:pt>
                <c:pt idx="43">
                  <c:v>100.13305099670279</c:v>
                </c:pt>
                <c:pt idx="44">
                  <c:v>101.4417368927073</c:v>
                </c:pt>
                <c:pt idx="45">
                  <c:v>101.47805416919806</c:v>
                </c:pt>
                <c:pt idx="46">
                  <c:v>100.82594418599164</c:v>
                </c:pt>
                <c:pt idx="47">
                  <c:v>102.19226585257546</c:v>
                </c:pt>
                <c:pt idx="48">
                  <c:v>102.03966588105628</c:v>
                </c:pt>
                <c:pt idx="49">
                  <c:v>103.21487946624556</c:v>
                </c:pt>
                <c:pt idx="50">
                  <c:v>103.94240467557549</c:v>
                </c:pt>
                <c:pt idx="51">
                  <c:v>103.79073159510367</c:v>
                </c:pt>
                <c:pt idx="52">
                  <c:v>105.21738544258625</c:v>
                </c:pt>
                <c:pt idx="53">
                  <c:v>106.23983053061141</c:v>
                </c:pt>
                <c:pt idx="54">
                  <c:v>108.28160298222981</c:v>
                </c:pt>
                <c:pt idx="55">
                  <c:v>108.82257030257938</c:v>
                </c:pt>
                <c:pt idx="56">
                  <c:v>111.2879319628266</c:v>
                </c:pt>
                <c:pt idx="57">
                  <c:v>112.02169262102038</c:v>
                </c:pt>
                <c:pt idx="58">
                  <c:v>113.3146213692203</c:v>
                </c:pt>
                <c:pt idx="59">
                  <c:v>115.03518394152835</c:v>
                </c:pt>
                <c:pt idx="60">
                  <c:v>113.73189086616281</c:v>
                </c:pt>
                <c:pt idx="61">
                  <c:v>114.72231608164394</c:v>
                </c:pt>
                <c:pt idx="62">
                  <c:v>116.70729539090787</c:v>
                </c:pt>
                <c:pt idx="63">
                  <c:v>116.84337984922011</c:v>
                </c:pt>
                <c:pt idx="64">
                  <c:v>117.51832505731979</c:v>
                </c:pt>
                <c:pt idx="65">
                  <c:v>117.95034054819706</c:v>
                </c:pt>
                <c:pt idx="66">
                  <c:v>118.41563985395567</c:v>
                </c:pt>
                <c:pt idx="67">
                  <c:v>120.06061867449525</c:v>
                </c:pt>
                <c:pt idx="68">
                  <c:v>121.19344805997491</c:v>
                </c:pt>
                <c:pt idx="69">
                  <c:v>123.2529999671375</c:v>
                </c:pt>
                <c:pt idx="70">
                  <c:v>126.15534862478862</c:v>
                </c:pt>
                <c:pt idx="71">
                  <c:v>129.36660478966735</c:v>
                </c:pt>
                <c:pt idx="72">
                  <c:v>134.10284951586794</c:v>
                </c:pt>
                <c:pt idx="73">
                  <c:v>135.47961977243983</c:v>
                </c:pt>
                <c:pt idx="74">
                  <c:v>136.55995341951171</c:v>
                </c:pt>
                <c:pt idx="75">
                  <c:v>139.10620738934395</c:v>
                </c:pt>
                <c:pt idx="76">
                  <c:v>141.04871823607579</c:v>
                </c:pt>
                <c:pt idx="77">
                  <c:v>143.09057495051664</c:v>
                </c:pt>
                <c:pt idx="78">
                  <c:v>145.24753468047115</c:v>
                </c:pt>
                <c:pt idx="79">
                  <c:v>147.95919657084019</c:v>
                </c:pt>
                <c:pt idx="80">
                  <c:v>149.13719082917146</c:v>
                </c:pt>
                <c:pt idx="81">
                  <c:v>121.40663300086032</c:v>
                </c:pt>
                <c:pt idx="82">
                  <c:v>131.4678667939597</c:v>
                </c:pt>
                <c:pt idx="83">
                  <c:v>134.52466920522463</c:v>
                </c:pt>
                <c:pt idx="84">
                  <c:v>136.9264124344962</c:v>
                </c:pt>
                <c:pt idx="85">
                  <c:v>143.42029537489793</c:v>
                </c:pt>
                <c:pt idx="86">
                  <c:v>147.27540376637964</c:v>
                </c:pt>
                <c:pt idx="87">
                  <c:v>154.06959940611563</c:v>
                </c:pt>
                <c:pt idx="88">
                  <c:v>160.6872644327469</c:v>
                </c:pt>
                <c:pt idx="89">
                  <c:v>164.89762488382263</c:v>
                </c:pt>
              </c:numCache>
            </c:numRef>
          </c:val>
          <c:smooth val="0"/>
          <c:extLst>
            <c:ext xmlns:c16="http://schemas.microsoft.com/office/drawing/2014/chart" uri="{C3380CC4-5D6E-409C-BE32-E72D297353CC}">
              <c16:uniqueId val="{00000002-5E4B-4A20-91DA-99ECCAF76098}"/>
            </c:ext>
          </c:extLst>
        </c:ser>
        <c:ser>
          <c:idx val="3"/>
          <c:order val="3"/>
          <c:tx>
            <c:strRef>
              <c:f>A1_ábra_chart!$F$10</c:f>
              <c:strCache>
                <c:ptCount val="1"/>
                <c:pt idx="0">
                  <c:v>Manufacturing</c:v>
                </c:pt>
              </c:strCache>
            </c:strRef>
          </c:tx>
          <c:spPr>
            <a:ln w="31750" cap="rnd">
              <a:solidFill>
                <a:schemeClr val="accent3"/>
              </a:solidFill>
              <a:round/>
            </a:ln>
            <a:effectLst/>
          </c:spPr>
          <c:marker>
            <c:symbol val="none"/>
          </c:marker>
          <c:cat>
            <c:numRef>
              <c:f>A1_ábra_chart!$E$12:$E$101</c:f>
              <c:numCache>
                <c:formatCode>m/d/yyyy</c:formatCode>
                <c:ptCount val="9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numCache>
            </c:numRef>
          </c:cat>
          <c:val>
            <c:numRef>
              <c:f>A1_ábra_chart!$F$12:$F$101</c:f>
              <c:numCache>
                <c:formatCode>#\ ##0.0</c:formatCode>
                <c:ptCount val="90"/>
                <c:pt idx="0">
                  <c:v>73.476588330900938</c:v>
                </c:pt>
                <c:pt idx="1">
                  <c:v>74.801707258231019</c:v>
                </c:pt>
                <c:pt idx="2">
                  <c:v>76.724128212503459</c:v>
                </c:pt>
                <c:pt idx="3">
                  <c:v>77.887488577532821</c:v>
                </c:pt>
                <c:pt idx="4">
                  <c:v>79.790841218606928</c:v>
                </c:pt>
                <c:pt idx="5">
                  <c:v>78.854239172692886</c:v>
                </c:pt>
                <c:pt idx="6">
                  <c:v>79.610336442992988</c:v>
                </c:pt>
                <c:pt idx="7">
                  <c:v>78.619299516495872</c:v>
                </c:pt>
                <c:pt idx="8">
                  <c:v>84.046875840479387</c:v>
                </c:pt>
                <c:pt idx="9">
                  <c:v>83.318157060413384</c:v>
                </c:pt>
                <c:pt idx="10">
                  <c:v>86.640166435452642</c:v>
                </c:pt>
                <c:pt idx="11">
                  <c:v>85.787052679758318</c:v>
                </c:pt>
                <c:pt idx="12">
                  <c:v>88.620565369044328</c:v>
                </c:pt>
                <c:pt idx="13">
                  <c:v>89.780511475291561</c:v>
                </c:pt>
                <c:pt idx="14">
                  <c:v>93.072694400969908</c:v>
                </c:pt>
                <c:pt idx="15">
                  <c:v>94.909179105895817</c:v>
                </c:pt>
                <c:pt idx="16">
                  <c:v>95.217364275966162</c:v>
                </c:pt>
                <c:pt idx="17">
                  <c:v>96.572953852427361</c:v>
                </c:pt>
                <c:pt idx="18">
                  <c:v>96.252528886722942</c:v>
                </c:pt>
                <c:pt idx="19">
                  <c:v>97.961590877100534</c:v>
                </c:pt>
                <c:pt idx="20">
                  <c:v>97.908508816034896</c:v>
                </c:pt>
                <c:pt idx="21">
                  <c:v>101.45721209021245</c:v>
                </c:pt>
                <c:pt idx="22">
                  <c:v>101.0572284528866</c:v>
                </c:pt>
                <c:pt idx="23">
                  <c:v>106.42482977826322</c:v>
                </c:pt>
                <c:pt idx="24">
                  <c:v>104.90252130127064</c:v>
                </c:pt>
                <c:pt idx="25">
                  <c:v>109.76861310553569</c:v>
                </c:pt>
                <c:pt idx="26">
                  <c:v>109.74619495353227</c:v>
                </c:pt>
                <c:pt idx="27">
                  <c:v>113.81689330151417</c:v>
                </c:pt>
                <c:pt idx="28">
                  <c:v>114.23085607385363</c:v>
                </c:pt>
                <c:pt idx="29">
                  <c:v>115.56602451759905</c:v>
                </c:pt>
                <c:pt idx="30">
                  <c:v>119.19828050197334</c:v>
                </c:pt>
                <c:pt idx="31">
                  <c:v>117.20222751396545</c:v>
                </c:pt>
                <c:pt idx="32">
                  <c:v>118.26721857408313</c:v>
                </c:pt>
                <c:pt idx="33">
                  <c:v>115.4887849651504</c:v>
                </c:pt>
                <c:pt idx="34">
                  <c:v>112.4099610033669</c:v>
                </c:pt>
                <c:pt idx="35">
                  <c:v>101.25016628406568</c:v>
                </c:pt>
                <c:pt idx="36">
                  <c:v>91.252250270322335</c:v>
                </c:pt>
                <c:pt idx="37">
                  <c:v>89.675829012631795</c:v>
                </c:pt>
                <c:pt idx="38">
                  <c:v>93.299195040177125</c:v>
                </c:pt>
                <c:pt idx="39">
                  <c:v>93.193288597953966</c:v>
                </c:pt>
                <c:pt idx="40">
                  <c:v>97.233194196919627</c:v>
                </c:pt>
                <c:pt idx="41">
                  <c:v>99.341144685013688</c:v>
                </c:pt>
                <c:pt idx="42">
                  <c:v>102.51466601301864</c:v>
                </c:pt>
                <c:pt idx="43">
                  <c:v>100.91099510504804</c:v>
                </c:pt>
                <c:pt idx="44">
                  <c:v>101.25267866316952</c:v>
                </c:pt>
                <c:pt idx="45">
                  <c:v>100.13505648182534</c:v>
                </c:pt>
                <c:pt idx="46">
                  <c:v>99.737456383649302</c:v>
                </c:pt>
                <c:pt idx="47">
                  <c:v>101.67012011426814</c:v>
                </c:pt>
                <c:pt idx="48">
                  <c:v>101.30672702389047</c:v>
                </c:pt>
                <c:pt idx="49">
                  <c:v>101.09388341981177</c:v>
                </c:pt>
                <c:pt idx="50">
                  <c:v>100.25816305791324</c:v>
                </c:pt>
                <c:pt idx="51">
                  <c:v>99.056408386579136</c:v>
                </c:pt>
                <c:pt idx="52">
                  <c:v>96.616050817054671</c:v>
                </c:pt>
                <c:pt idx="53">
                  <c:v>97.3231244848415</c:v>
                </c:pt>
                <c:pt idx="54">
                  <c:v>98.72722230399981</c:v>
                </c:pt>
                <c:pt idx="55">
                  <c:v>100.62638764656752</c:v>
                </c:pt>
                <c:pt idx="56">
                  <c:v>102.11139695686471</c:v>
                </c:pt>
                <c:pt idx="57">
                  <c:v>103.81150457043633</c:v>
                </c:pt>
                <c:pt idx="58">
                  <c:v>106.57428412495284</c:v>
                </c:pt>
                <c:pt idx="59">
                  <c:v>106.51830316492126</c:v>
                </c:pt>
                <c:pt idx="60">
                  <c:v>112.58318632157744</c:v>
                </c:pt>
                <c:pt idx="61">
                  <c:v>112.41453482173543</c:v>
                </c:pt>
                <c:pt idx="62">
                  <c:v>113.90869176876966</c:v>
                </c:pt>
                <c:pt idx="63">
                  <c:v>115.18865229220773</c:v>
                </c:pt>
                <c:pt idx="64">
                  <c:v>112.34824666538042</c:v>
                </c:pt>
                <c:pt idx="65">
                  <c:v>114.44324873809317</c:v>
                </c:pt>
                <c:pt idx="66">
                  <c:v>112.4731570008249</c:v>
                </c:pt>
                <c:pt idx="67">
                  <c:v>115.64197567050726</c:v>
                </c:pt>
                <c:pt idx="68">
                  <c:v>115.52080169373005</c:v>
                </c:pt>
                <c:pt idx="69">
                  <c:v>119.2053666994457</c:v>
                </c:pt>
                <c:pt idx="70">
                  <c:v>117.95755174454131</c:v>
                </c:pt>
                <c:pt idx="71">
                  <c:v>120.50336481644976</c:v>
                </c:pt>
                <c:pt idx="72">
                  <c:v>120.37046640385462</c:v>
                </c:pt>
                <c:pt idx="73">
                  <c:v>121.67870729720511</c:v>
                </c:pt>
                <c:pt idx="74">
                  <c:v>121.49807368163712</c:v>
                </c:pt>
                <c:pt idx="75">
                  <c:v>123.55403724827492</c:v>
                </c:pt>
                <c:pt idx="76">
                  <c:v>124.5012685903975</c:v>
                </c:pt>
                <c:pt idx="77">
                  <c:v>123.73196522480801</c:v>
                </c:pt>
                <c:pt idx="78">
                  <c:v>124.77189691386437</c:v>
                </c:pt>
                <c:pt idx="79">
                  <c:v>122.74852985559941</c:v>
                </c:pt>
                <c:pt idx="80">
                  <c:v>119.99824777662502</c:v>
                </c:pt>
                <c:pt idx="81">
                  <c:v>92.250631074199902</c:v>
                </c:pt>
                <c:pt idx="82">
                  <c:v>119.19712094238697</c:v>
                </c:pt>
                <c:pt idx="83">
                  <c:v>120.78816553486136</c:v>
                </c:pt>
                <c:pt idx="84">
                  <c:v>121.33341622037044</c:v>
                </c:pt>
                <c:pt idx="85">
                  <c:v>123.4889730714833</c:v>
                </c:pt>
                <c:pt idx="86">
                  <c:v>122.66207824643669</c:v>
                </c:pt>
                <c:pt idx="87">
                  <c:v>124.23237960631019</c:v>
                </c:pt>
                <c:pt idx="88">
                  <c:v>126.41653892722056</c:v>
                </c:pt>
                <c:pt idx="89">
                  <c:v>129.33882234484207</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A2_ábra_chart!$M$20</c:f>
              <c:strCache>
                <c:ptCount val="1"/>
                <c:pt idx="0">
                  <c:v>Munkaerő</c:v>
                </c:pt>
              </c:strCache>
            </c:strRef>
          </c:tx>
          <c:spPr>
            <a:solidFill>
              <a:srgbClr val="0C2148"/>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A2_ábra_chart!$M$21:$M$90</c:f>
              <c:numCache>
                <c:formatCode>#,##0</c:formatCode>
                <c:ptCount val="70"/>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pt idx="69">
                  <c:v>30.993186041709684</c:v>
                </c:pt>
              </c:numCache>
            </c:numRef>
          </c:val>
          <c:extLst>
            <c:ext xmlns:c16="http://schemas.microsoft.com/office/drawing/2014/chart" uri="{C3380CC4-5D6E-409C-BE32-E72D297353CC}">
              <c16:uniqueId val="{00000000-FC32-4B4D-AC64-3DA67FE2E735}"/>
            </c:ext>
          </c:extLst>
        </c:ser>
        <c:ser>
          <c:idx val="1"/>
          <c:order val="1"/>
          <c:tx>
            <c:strRef>
              <c:f>A2_ábra_chart!$K$20</c:f>
              <c:strCache>
                <c:ptCount val="1"/>
                <c:pt idx="0">
                  <c:v>Kereslet</c:v>
                </c:pt>
              </c:strCache>
            </c:strRef>
          </c:tx>
          <c:spPr>
            <a:solidFill>
              <a:srgbClr val="008AE0"/>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A2_ábra_chart!$K$21:$K$90</c:f>
              <c:numCache>
                <c:formatCode>#,##0</c:formatCode>
                <c:ptCount val="70"/>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pt idx="69">
                  <c:v>11.872806111914102</c:v>
                </c:pt>
              </c:numCache>
            </c:numRef>
          </c:val>
          <c:extLst>
            <c:ext xmlns:c16="http://schemas.microsoft.com/office/drawing/2014/chart" uri="{C3380CC4-5D6E-409C-BE32-E72D297353CC}">
              <c16:uniqueId val="{00000001-FC32-4B4D-AC64-3DA67FE2E735}"/>
            </c:ext>
          </c:extLst>
        </c:ser>
        <c:ser>
          <c:idx val="3"/>
          <c:order val="2"/>
          <c:tx>
            <c:strRef>
              <c:f>A2_ábra_chart!$N$20</c:f>
              <c:strCache>
                <c:ptCount val="1"/>
                <c:pt idx="0">
                  <c:v>Felszerelés/Anyag</c:v>
                </c:pt>
              </c:strCache>
            </c:strRef>
          </c:tx>
          <c:spPr>
            <a:solidFill>
              <a:srgbClr val="DA0000"/>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A2_ábra_chart!$N$21:$N$90</c:f>
              <c:numCache>
                <c:formatCode>#,##0</c:formatCode>
                <c:ptCount val="70"/>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pt idx="69">
                  <c:v>17.138137518067314</c:v>
                </c:pt>
              </c:numCache>
            </c:numRef>
          </c:val>
          <c:extLst>
            <c:ext xmlns:c16="http://schemas.microsoft.com/office/drawing/2014/chart" uri="{C3380CC4-5D6E-409C-BE32-E72D297353CC}">
              <c16:uniqueId val="{00000002-FC32-4B4D-AC64-3DA67FE2E735}"/>
            </c:ext>
          </c:extLst>
        </c:ser>
        <c:ser>
          <c:idx val="4"/>
          <c:order val="3"/>
          <c:tx>
            <c:strRef>
              <c:f>A2_ábra_chart!$O$20</c:f>
              <c:strCache>
                <c:ptCount val="1"/>
                <c:pt idx="0">
                  <c:v>Pénzügyi</c:v>
                </c:pt>
              </c:strCache>
            </c:strRef>
          </c:tx>
          <c:spPr>
            <a:solidFill>
              <a:srgbClr val="8CDDFF"/>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A2_ábra_chart!$O$21:$O$90</c:f>
              <c:numCache>
                <c:formatCode>#,##0</c:formatCode>
                <c:ptCount val="70"/>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pt idx="69">
                  <c:v>15.837290935370637</c:v>
                </c:pt>
              </c:numCache>
            </c:numRef>
          </c:val>
          <c:extLst>
            <c:ext xmlns:c16="http://schemas.microsoft.com/office/drawing/2014/chart" uri="{C3380CC4-5D6E-409C-BE32-E72D297353CC}">
              <c16:uniqueId val="{00000003-FC32-4B4D-AC64-3DA67FE2E735}"/>
            </c:ext>
          </c:extLst>
        </c:ser>
        <c:ser>
          <c:idx val="7"/>
          <c:order val="4"/>
          <c:tx>
            <c:strRef>
              <c:f>A2_ábra_chart!$L$20</c:f>
              <c:strCache>
                <c:ptCount val="1"/>
                <c:pt idx="0">
                  <c:v>Időjárás</c:v>
                </c:pt>
              </c:strCache>
            </c:strRef>
          </c:tx>
          <c:spPr>
            <a:solidFill>
              <a:srgbClr val="009999"/>
            </a:solidFill>
            <a:ln w="25400">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A2_ábra_chart!$L$21:$L$90</c:f>
              <c:numCache>
                <c:formatCode>#,##0</c:formatCode>
                <c:ptCount val="70"/>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pt idx="69">
                  <c:v>12.182531488746646</c:v>
                </c:pt>
              </c:numCache>
            </c:numRef>
          </c:val>
          <c:extLst>
            <c:ext xmlns:c16="http://schemas.microsoft.com/office/drawing/2014/chart" uri="{C3380CC4-5D6E-409C-BE32-E72D297353CC}">
              <c16:uniqueId val="{00000008-FC32-4B4D-AC64-3DA67FE2E735}"/>
            </c:ext>
          </c:extLst>
        </c:ser>
        <c:ser>
          <c:idx val="5"/>
          <c:order val="5"/>
          <c:tx>
            <c:strRef>
              <c:f>A2_ábra_chart!$P$20</c:f>
              <c:strCache>
                <c:ptCount val="1"/>
                <c:pt idx="0">
                  <c:v>Egyéb</c:v>
                </c:pt>
              </c:strCache>
            </c:strRef>
          </c:tx>
          <c:spPr>
            <a:solidFill>
              <a:srgbClr val="757171"/>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A2_ábra_chart!$P$21:$P$90</c:f>
              <c:numCache>
                <c:formatCode>#,##0</c:formatCode>
                <c:ptCount val="70"/>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pt idx="69">
                  <c:v>10.22093743547388</c:v>
                </c:pt>
              </c:numCache>
            </c:numRef>
          </c:val>
          <c:extLst>
            <c:ext xmlns:c16="http://schemas.microsoft.com/office/drawing/2014/chart" uri="{C3380CC4-5D6E-409C-BE32-E72D297353CC}">
              <c16:uniqueId val="{00000004-FC32-4B4D-AC64-3DA67FE2E735}"/>
            </c:ext>
          </c:extLst>
        </c:ser>
        <c:ser>
          <c:idx val="0"/>
          <c:order val="6"/>
          <c:tx>
            <c:strRef>
              <c:f>A2_ábra_chart!$J$20</c:f>
              <c:strCache>
                <c:ptCount val="1"/>
                <c:pt idx="0">
                  <c:v>Nincs</c:v>
                </c:pt>
              </c:strCache>
            </c:strRef>
          </c:tx>
          <c:spPr>
            <a:solidFill>
              <a:srgbClr val="E7E6E6"/>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A2_ábra_chart!$J$21:$J$90</c:f>
              <c:numCache>
                <c:formatCode>#,##0</c:formatCode>
                <c:ptCount val="70"/>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pt idx="69">
                  <c:v>1.7551104687177368</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A2_ábra_chart!$H$21:$H$81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A2_ábra_chart!$M$19</c:f>
              <c:strCache>
                <c:ptCount val="1"/>
                <c:pt idx="0">
                  <c:v>Labour force</c:v>
                </c:pt>
              </c:strCache>
            </c:strRef>
          </c:tx>
          <c:spPr>
            <a:solidFill>
              <a:srgbClr val="0C2148"/>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A2_ábra_chart!$M$21:$M$90</c:f>
              <c:numCache>
                <c:formatCode>#,##0</c:formatCode>
                <c:ptCount val="70"/>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pt idx="69">
                  <c:v>30.993186041709684</c:v>
                </c:pt>
              </c:numCache>
            </c:numRef>
          </c:val>
          <c:extLst>
            <c:ext xmlns:c16="http://schemas.microsoft.com/office/drawing/2014/chart" uri="{C3380CC4-5D6E-409C-BE32-E72D297353CC}">
              <c16:uniqueId val="{00000000-9C53-48C2-A194-54A87CD20494}"/>
            </c:ext>
          </c:extLst>
        </c:ser>
        <c:ser>
          <c:idx val="1"/>
          <c:order val="1"/>
          <c:tx>
            <c:strRef>
              <c:f>A2_ábra_chart!$K$19</c:f>
              <c:strCache>
                <c:ptCount val="1"/>
                <c:pt idx="0">
                  <c:v>Demand</c:v>
                </c:pt>
              </c:strCache>
            </c:strRef>
          </c:tx>
          <c:spPr>
            <a:solidFill>
              <a:srgbClr val="008AE0"/>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A2_ábra_chart!$K$21:$K$90</c:f>
              <c:numCache>
                <c:formatCode>#,##0</c:formatCode>
                <c:ptCount val="70"/>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pt idx="69">
                  <c:v>11.872806111914102</c:v>
                </c:pt>
              </c:numCache>
            </c:numRef>
          </c:val>
          <c:extLst>
            <c:ext xmlns:c16="http://schemas.microsoft.com/office/drawing/2014/chart" uri="{C3380CC4-5D6E-409C-BE32-E72D297353CC}">
              <c16:uniqueId val="{00000001-9C53-48C2-A194-54A87CD20494}"/>
            </c:ext>
          </c:extLst>
        </c:ser>
        <c:ser>
          <c:idx val="3"/>
          <c:order val="2"/>
          <c:tx>
            <c:strRef>
              <c:f>A2_ábra_chart!$N$19</c:f>
              <c:strCache>
                <c:ptCount val="1"/>
                <c:pt idx="0">
                  <c:v>Equipment/material</c:v>
                </c:pt>
              </c:strCache>
            </c:strRef>
          </c:tx>
          <c:spPr>
            <a:solidFill>
              <a:srgbClr val="DA0000"/>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A2_ábra_chart!$N$21:$N$90</c:f>
              <c:numCache>
                <c:formatCode>#,##0</c:formatCode>
                <c:ptCount val="70"/>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pt idx="69">
                  <c:v>17.138137518067314</c:v>
                </c:pt>
              </c:numCache>
            </c:numRef>
          </c:val>
          <c:extLst>
            <c:ext xmlns:c16="http://schemas.microsoft.com/office/drawing/2014/chart" uri="{C3380CC4-5D6E-409C-BE32-E72D297353CC}">
              <c16:uniqueId val="{00000002-9C53-48C2-A194-54A87CD20494}"/>
            </c:ext>
          </c:extLst>
        </c:ser>
        <c:ser>
          <c:idx val="4"/>
          <c:order val="3"/>
          <c:tx>
            <c:strRef>
              <c:f>A2_ábra_chart!$O$19</c:f>
              <c:strCache>
                <c:ptCount val="1"/>
                <c:pt idx="0">
                  <c:v>Financial</c:v>
                </c:pt>
              </c:strCache>
            </c:strRef>
          </c:tx>
          <c:spPr>
            <a:solidFill>
              <a:srgbClr val="8CDDFF"/>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A2_ábra_chart!$O$21:$O$90</c:f>
              <c:numCache>
                <c:formatCode>#,##0</c:formatCode>
                <c:ptCount val="70"/>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pt idx="69">
                  <c:v>15.837290935370637</c:v>
                </c:pt>
              </c:numCache>
            </c:numRef>
          </c:val>
          <c:extLst>
            <c:ext xmlns:c16="http://schemas.microsoft.com/office/drawing/2014/chart" uri="{C3380CC4-5D6E-409C-BE32-E72D297353CC}">
              <c16:uniqueId val="{00000003-9C53-48C2-A194-54A87CD20494}"/>
            </c:ext>
          </c:extLst>
        </c:ser>
        <c:ser>
          <c:idx val="7"/>
          <c:order val="4"/>
          <c:tx>
            <c:strRef>
              <c:f>A2_ábra_chart!$L$19</c:f>
              <c:strCache>
                <c:ptCount val="1"/>
                <c:pt idx="0">
                  <c:v>Weather</c:v>
                </c:pt>
              </c:strCache>
            </c:strRef>
          </c:tx>
          <c:spPr>
            <a:solidFill>
              <a:srgbClr val="009999"/>
            </a:solidFill>
            <a:ln w="25400">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A2_ábra_chart!$L$21:$L$90</c:f>
              <c:numCache>
                <c:formatCode>#,##0</c:formatCode>
                <c:ptCount val="70"/>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pt idx="69">
                  <c:v>12.182531488746646</c:v>
                </c:pt>
              </c:numCache>
            </c:numRef>
          </c:val>
          <c:extLst>
            <c:ext xmlns:c16="http://schemas.microsoft.com/office/drawing/2014/chart" uri="{C3380CC4-5D6E-409C-BE32-E72D297353CC}">
              <c16:uniqueId val="{00000007-9C53-48C2-A194-54A87CD20494}"/>
            </c:ext>
          </c:extLst>
        </c:ser>
        <c:ser>
          <c:idx val="5"/>
          <c:order val="5"/>
          <c:tx>
            <c:strRef>
              <c:f>A2_ábra_chart!$P$19</c:f>
              <c:strCache>
                <c:ptCount val="1"/>
                <c:pt idx="0">
                  <c:v>Other</c:v>
                </c:pt>
              </c:strCache>
            </c:strRef>
          </c:tx>
          <c:spPr>
            <a:solidFill>
              <a:srgbClr val="757171"/>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A2_ábra_chart!$P$21:$P$90</c:f>
              <c:numCache>
                <c:formatCode>#,##0</c:formatCode>
                <c:ptCount val="70"/>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pt idx="69">
                  <c:v>10.22093743547388</c:v>
                </c:pt>
              </c:numCache>
            </c:numRef>
          </c:val>
          <c:extLst>
            <c:ext xmlns:c16="http://schemas.microsoft.com/office/drawing/2014/chart" uri="{C3380CC4-5D6E-409C-BE32-E72D297353CC}">
              <c16:uniqueId val="{00000004-9C53-48C2-A194-54A87CD20494}"/>
            </c:ext>
          </c:extLst>
        </c:ser>
        <c:ser>
          <c:idx val="0"/>
          <c:order val="6"/>
          <c:tx>
            <c:strRef>
              <c:f>A2_ábra_chart!$J$19</c:f>
              <c:strCache>
                <c:ptCount val="1"/>
                <c:pt idx="0">
                  <c:v>None</c:v>
                </c:pt>
              </c:strCache>
            </c:strRef>
          </c:tx>
          <c:spPr>
            <a:solidFill>
              <a:srgbClr val="E7E6E6"/>
            </a:solidFill>
            <a:ln>
              <a:noFill/>
            </a:ln>
            <a:effectLst/>
          </c:spPr>
          <c:cat>
            <c:numRef>
              <c:f>A2_ábra_chart!$H$21:$H$90</c:f>
              <c:numCache>
                <c:formatCode>General</c:formatCode>
                <c:ptCount val="70"/>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numCache>
            </c:numRef>
          </c:cat>
          <c:val>
            <c:numRef>
              <c:f>A2_ábra_chart!$J$21:$J$90</c:f>
              <c:numCache>
                <c:formatCode>#,##0</c:formatCode>
                <c:ptCount val="70"/>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pt idx="69">
                  <c:v>1.7551104687177368</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A2_ábra_chart!$H$21:$H$81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A3_ábra_chart!$F$11</c:f>
              <c:strCache>
                <c:ptCount val="1"/>
                <c:pt idx="0">
                  <c:v>Feldolgozóipar</c:v>
                </c:pt>
              </c:strCache>
            </c:strRef>
          </c:tx>
          <c:spPr>
            <a:ln w="28575" cap="rnd">
              <a:solidFill>
                <a:srgbClr val="71AD47"/>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A3_ábra_chart!$F$12:$F$97</c:f>
              <c:numCache>
                <c:formatCode>#\ ##0.0</c:formatCode>
                <c:ptCount val="8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211.99660112036207</c:v>
                </c:pt>
                <c:pt idx="81">
                  <c:v>214.7210899057302</c:v>
                </c:pt>
                <c:pt idx="82">
                  <c:v>226.19883289383856</c:v>
                </c:pt>
                <c:pt idx="83">
                  <c:v>238.23462987965405</c:v>
                </c:pt>
                <c:pt idx="84">
                  <c:v>247.22347356880022</c:v>
                </c:pt>
                <c:pt idx="85">
                  <c:v>260.472428032827</c:v>
                </c:pt>
              </c:numCache>
            </c:numRef>
          </c:val>
          <c:smooth val="0"/>
          <c:extLst>
            <c:ext xmlns:c16="http://schemas.microsoft.com/office/drawing/2014/chart" uri="{C3380CC4-5D6E-409C-BE32-E72D297353CC}">
              <c16:uniqueId val="{00000000-2D4A-4CE1-8E47-9CC638D575C4}"/>
            </c:ext>
          </c:extLst>
        </c:ser>
        <c:ser>
          <c:idx val="1"/>
          <c:order val="1"/>
          <c:tx>
            <c:strRef>
              <c:f>A3_ábra_chart!$G$11</c:f>
              <c:strCache>
                <c:ptCount val="1"/>
                <c:pt idx="0">
                  <c:v>Kereskedelem</c:v>
                </c:pt>
              </c:strCache>
            </c:strRef>
          </c:tx>
          <c:spPr>
            <a:ln w="28575" cap="rnd">
              <a:solidFill>
                <a:srgbClr val="53CBFF"/>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A3_ábra_chart!$G$12:$G$97</c:f>
              <c:numCache>
                <c:formatCode>#\ ##0.0</c:formatCode>
                <c:ptCount val="8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157.13047310787502</c:v>
                </c:pt>
                <c:pt idx="81">
                  <c:v>173.95374982409814</c:v>
                </c:pt>
                <c:pt idx="82">
                  <c:v>179.83820905491396</c:v>
                </c:pt>
                <c:pt idx="83">
                  <c:v>184.63629096664309</c:v>
                </c:pt>
                <c:pt idx="84">
                  <c:v>181.39454423198771</c:v>
                </c:pt>
                <c:pt idx="85">
                  <c:v>180.58736836297984</c:v>
                </c:pt>
              </c:numCache>
            </c:numRef>
          </c:val>
          <c:smooth val="0"/>
          <c:extLst>
            <c:ext xmlns:c16="http://schemas.microsoft.com/office/drawing/2014/chart" uri="{C3380CC4-5D6E-409C-BE32-E72D297353CC}">
              <c16:uniqueId val="{00000001-2D4A-4CE1-8E47-9CC638D575C4}"/>
            </c:ext>
          </c:extLst>
        </c:ser>
        <c:ser>
          <c:idx val="2"/>
          <c:order val="2"/>
          <c:tx>
            <c:strRef>
              <c:f>A3_ábra_chart!$H$11</c:f>
              <c:strCache>
                <c:ptCount val="1"/>
                <c:pt idx="0">
                  <c:v>Logisztika</c:v>
                </c:pt>
              </c:strCache>
            </c:strRef>
          </c:tx>
          <c:spPr>
            <a:ln w="28575" cap="rnd">
              <a:solidFill>
                <a:srgbClr val="AEAAAA"/>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A3_ábra_chart!$H$12:$H$97</c:f>
              <c:numCache>
                <c:formatCode>#\ ##0.0</c:formatCode>
                <c:ptCount val="8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126.72509629177813</c:v>
                </c:pt>
                <c:pt idx="81">
                  <c:v>131.41277845590551</c:v>
                </c:pt>
                <c:pt idx="82">
                  <c:v>137.53563680396678</c:v>
                </c:pt>
                <c:pt idx="83">
                  <c:v>143.93614133234379</c:v>
                </c:pt>
                <c:pt idx="84">
                  <c:v>144.16476536994944</c:v>
                </c:pt>
                <c:pt idx="85">
                  <c:v>140.30317901862293</c:v>
                </c:pt>
              </c:numCache>
            </c:numRef>
          </c:val>
          <c:smooth val="0"/>
          <c:extLst>
            <c:ext xmlns:c16="http://schemas.microsoft.com/office/drawing/2014/chart" uri="{C3380CC4-5D6E-409C-BE32-E72D297353CC}">
              <c16:uniqueId val="{00000002-2D4A-4CE1-8E47-9CC638D575C4}"/>
            </c:ext>
          </c:extLst>
        </c:ser>
        <c:ser>
          <c:idx val="3"/>
          <c:order val="3"/>
          <c:tx>
            <c:strRef>
              <c:f>A3_ábra_chart!$I$11</c:f>
              <c:strCache>
                <c:ptCount val="1"/>
                <c:pt idx="0">
                  <c:v>IKT szektor</c:v>
                </c:pt>
              </c:strCache>
            </c:strRef>
          </c:tx>
          <c:spPr>
            <a:ln w="28575" cap="rnd">
              <a:solidFill>
                <a:srgbClr val="0C2148"/>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A3_ábra_chart!$I$12:$I$97</c:f>
              <c:numCache>
                <c:formatCode>#\ ##0.0</c:formatCode>
                <c:ptCount val="8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127.9481523594132</c:v>
                </c:pt>
                <c:pt idx="81">
                  <c:v>129.35543049719834</c:v>
                </c:pt>
                <c:pt idx="82">
                  <c:v>135.55812577444968</c:v>
                </c:pt>
                <c:pt idx="83">
                  <c:v>144.93572551094067</c:v>
                </c:pt>
                <c:pt idx="84">
                  <c:v>147.96911273691978</c:v>
                </c:pt>
                <c:pt idx="85">
                  <c:v>148.83333561031782</c:v>
                </c:pt>
              </c:numCache>
            </c:numRef>
          </c:val>
          <c:smooth val="0"/>
          <c:extLst>
            <c:ext xmlns:c16="http://schemas.microsoft.com/office/drawing/2014/chart" uri="{C3380CC4-5D6E-409C-BE32-E72D297353CC}">
              <c16:uniqueId val="{00000003-2D4A-4CE1-8E47-9CC638D575C4}"/>
            </c:ext>
          </c:extLst>
        </c:ser>
        <c:ser>
          <c:idx val="4"/>
          <c:order val="4"/>
          <c:tx>
            <c:strRef>
              <c:f>A3_ábra_chart!$J$11</c:f>
              <c:strCache>
                <c:ptCount val="1"/>
                <c:pt idx="0">
                  <c:v>Pénzügyi</c:v>
                </c:pt>
              </c:strCache>
            </c:strRef>
          </c:tx>
          <c:spPr>
            <a:ln w="28575" cap="rnd">
              <a:solidFill>
                <a:srgbClr val="DA0000"/>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A3_ábra_chart!$J$12:$J$97</c:f>
              <c:numCache>
                <c:formatCode>#\ ##0.0</c:formatCode>
                <c:ptCount val="8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80.761999568207898</c:v>
                </c:pt>
                <c:pt idx="81">
                  <c:v>89.685269564859709</c:v>
                </c:pt>
                <c:pt idx="82">
                  <c:v>98.137685908964983</c:v>
                </c:pt>
                <c:pt idx="83">
                  <c:v>95.849924393684361</c:v>
                </c:pt>
                <c:pt idx="84">
                  <c:v>87.163190232279021</c:v>
                </c:pt>
                <c:pt idx="85">
                  <c:v>75.477719409339059</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8923902023921459"/>
        </c:manualLayout>
      </c:layout>
      <c:barChart>
        <c:barDir val="col"/>
        <c:grouping val="stacked"/>
        <c:varyColors val="0"/>
        <c:ser>
          <c:idx val="5"/>
          <c:order val="3"/>
          <c:tx>
            <c:v>fikt</c:v>
          </c:tx>
          <c:spPr>
            <a:solidFill>
              <a:schemeClr val="accent6"/>
            </a:solidFill>
            <a:ln>
              <a:noFill/>
            </a:ln>
            <a:effectLst/>
          </c:spPr>
          <c:invertIfNegative val="0"/>
          <c:cat>
            <c:strRef>
              <c:f>'4_ábra_chart'!$F$11:$O$11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FDCB-4BD6-8778-EE9A2F4281CD}"/>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'4_ábra_chart'!$D$13</c:f>
              <c:strCache>
                <c:ptCount val="1"/>
                <c:pt idx="0">
                  <c:v>EUR, market rate</c:v>
                </c:pt>
              </c:strCache>
            </c:strRef>
          </c:tx>
          <c:spPr>
            <a:ln w="38100" cap="flat" cmpd="sng" algn="ctr">
              <a:solidFill>
                <a:srgbClr val="78A3D5"/>
              </a:solidFill>
              <a:prstDash val="solid"/>
              <a:round/>
              <a:headEnd type="none" w="med" len="med"/>
              <a:tailEnd type="none" w="med" len="med"/>
            </a:ln>
            <a:effectLst/>
          </c:spPr>
          <c:marker>
            <c:symbol val="none"/>
          </c:marker>
          <c:cat>
            <c:strRef>
              <c:f>'4_ábra_chart'!$F$11:$P$11</c:f>
              <c:strCache>
                <c:ptCount val="11"/>
                <c:pt idx="0">
                  <c:v>2019 Q4</c:v>
                </c:pt>
                <c:pt idx="1">
                  <c:v>2020 Q1</c:v>
                </c:pt>
                <c:pt idx="2">
                  <c:v>2020 Q2</c:v>
                </c:pt>
                <c:pt idx="3">
                  <c:v>2020 Q3</c:v>
                </c:pt>
                <c:pt idx="4">
                  <c:v>2020 Q4</c:v>
                </c:pt>
                <c:pt idx="5">
                  <c:v>2021 Q1</c:v>
                </c:pt>
                <c:pt idx="6">
                  <c:v>2021 Q2</c:v>
                </c:pt>
                <c:pt idx="7">
                  <c:v>2021 Q3</c:v>
                </c:pt>
                <c:pt idx="8">
                  <c:v>2021 Q4</c:v>
                </c:pt>
                <c:pt idx="9">
                  <c:v>2022 Q1</c:v>
                </c:pt>
                <c:pt idx="10">
                  <c:v>2022 Q2</c:v>
                </c:pt>
              </c:strCache>
            </c:strRef>
          </c:cat>
          <c:val>
            <c:numRef>
              <c:f>'4_ábra_chart'!$F$13:$P$13</c:f>
              <c:numCache>
                <c:formatCode>#\ ##0.0</c:formatCode>
                <c:ptCount val="11"/>
                <c:pt idx="0">
                  <c:v>2.3706798624550123</c:v>
                </c:pt>
                <c:pt idx="1">
                  <c:v>2.1871625621277597</c:v>
                </c:pt>
                <c:pt idx="2">
                  <c:v>2.8252898929533314</c:v>
                </c:pt>
                <c:pt idx="3">
                  <c:v>1.676928880655514</c:v>
                </c:pt>
                <c:pt idx="4">
                  <c:v>2.1378657416460212</c:v>
                </c:pt>
                <c:pt idx="5">
                  <c:v>2.0339636247405593</c:v>
                </c:pt>
                <c:pt idx="6">
                  <c:v>2.0647742396893705</c:v>
                </c:pt>
                <c:pt idx="7">
                  <c:v>2.3683484862814037</c:v>
                </c:pt>
                <c:pt idx="8">
                  <c:v>2.7707845640298534</c:v>
                </c:pt>
                <c:pt idx="9">
                  <c:v>2.4924535420869085</c:v>
                </c:pt>
                <c:pt idx="10">
                  <c:v>2.9851440235353337</c:v>
                </c:pt>
              </c:numCache>
            </c:numRef>
          </c:val>
          <c:smooth val="0"/>
          <c:extLst>
            <c:ext xmlns:c16="http://schemas.microsoft.com/office/drawing/2014/chart" uri="{C3380CC4-5D6E-409C-BE32-E72D297353CC}">
              <c16:uniqueId val="{00000001-FDCB-4BD6-8778-EE9A2F4281CD}"/>
            </c:ext>
          </c:extLst>
        </c:ser>
        <c:ser>
          <c:idx val="1"/>
          <c:order val="1"/>
          <c:tx>
            <c:strRef>
              <c:f>'4_ábra_chart'!$D$14</c:f>
              <c:strCache>
                <c:ptCount val="1"/>
                <c:pt idx="0">
                  <c:v>HUF, market rate</c:v>
                </c:pt>
              </c:strCache>
            </c:strRef>
          </c:tx>
          <c:spPr>
            <a:ln w="38100" cap="flat" cmpd="sng" algn="ctr">
              <a:solidFill>
                <a:schemeClr val="accent5"/>
              </a:solidFill>
              <a:prstDash val="solid"/>
              <a:round/>
              <a:headEnd type="none" w="med" len="med"/>
              <a:tailEnd type="none" w="med" len="med"/>
            </a:ln>
            <a:effectLst/>
          </c:spPr>
          <c:marker>
            <c:symbol val="none"/>
          </c:marker>
          <c:cat>
            <c:strRef>
              <c:f>'4_ábra_chart'!$F$11:$P$11</c:f>
              <c:strCache>
                <c:ptCount val="11"/>
                <c:pt idx="0">
                  <c:v>2019 Q4</c:v>
                </c:pt>
                <c:pt idx="1">
                  <c:v>2020 Q1</c:v>
                </c:pt>
                <c:pt idx="2">
                  <c:v>2020 Q2</c:v>
                </c:pt>
                <c:pt idx="3">
                  <c:v>2020 Q3</c:v>
                </c:pt>
                <c:pt idx="4">
                  <c:v>2020 Q4</c:v>
                </c:pt>
                <c:pt idx="5">
                  <c:v>2021 Q1</c:v>
                </c:pt>
                <c:pt idx="6">
                  <c:v>2021 Q2</c:v>
                </c:pt>
                <c:pt idx="7">
                  <c:v>2021 Q3</c:v>
                </c:pt>
                <c:pt idx="8">
                  <c:v>2021 Q4</c:v>
                </c:pt>
                <c:pt idx="9">
                  <c:v>2022 Q1</c:v>
                </c:pt>
                <c:pt idx="10">
                  <c:v>2022 Q2</c:v>
                </c:pt>
              </c:strCache>
            </c:strRef>
          </c:cat>
          <c:val>
            <c:numRef>
              <c:f>'4_ábra_chart'!$F$14:$P$14</c:f>
              <c:numCache>
                <c:formatCode>#\ ##0.0</c:formatCode>
                <c:ptCount val="11"/>
                <c:pt idx="0">
                  <c:v>2.0123713189613701</c:v>
                </c:pt>
                <c:pt idx="1">
                  <c:v>2.6850016284355327</c:v>
                </c:pt>
                <c:pt idx="2">
                  <c:v>3.2504338464228071</c:v>
                </c:pt>
                <c:pt idx="3">
                  <c:v>2.5316088972187227</c:v>
                </c:pt>
                <c:pt idx="4">
                  <c:v>3.2292643494432651</c:v>
                </c:pt>
                <c:pt idx="5">
                  <c:v>3.3031264484342437</c:v>
                </c:pt>
                <c:pt idx="6">
                  <c:v>3.4618324348543967</c:v>
                </c:pt>
                <c:pt idx="7">
                  <c:v>3.5221308587117699</c:v>
                </c:pt>
                <c:pt idx="8">
                  <c:v>5.4987231925685327</c:v>
                </c:pt>
                <c:pt idx="9">
                  <c:v>7.7382299616410961</c:v>
                </c:pt>
                <c:pt idx="10">
                  <c:v>9.2081859221503652</c:v>
                </c:pt>
              </c:numCache>
            </c:numRef>
          </c:val>
          <c:smooth val="0"/>
          <c:extLst>
            <c:ext xmlns:c16="http://schemas.microsoft.com/office/drawing/2014/chart" uri="{C3380CC4-5D6E-409C-BE32-E72D297353CC}">
              <c16:uniqueId val="{00000002-FDCB-4BD6-8778-EE9A2F4281CD}"/>
            </c:ext>
          </c:extLst>
        </c:ser>
        <c:dLbls>
          <c:showLegendKey val="0"/>
          <c:showVal val="0"/>
          <c:showCatName val="0"/>
          <c:showSerName val="0"/>
          <c:showPercent val="0"/>
          <c:showBubbleSize val="0"/>
        </c:dLbls>
        <c:marker val="1"/>
        <c:smooth val="0"/>
        <c:axId val="556181680"/>
        <c:axId val="556183320"/>
      </c:lineChart>
      <c:lineChart>
        <c:grouping val="standard"/>
        <c:varyColors val="0"/>
        <c:ser>
          <c:idx val="2"/>
          <c:order val="2"/>
          <c:tx>
            <c:strRef>
              <c:f>'4_ábra_chart'!$D$15</c:f>
              <c:strCache>
                <c:ptCount val="1"/>
                <c:pt idx="0">
                  <c:v>Proportion of subsidised loans (right-hand scale)</c:v>
                </c:pt>
              </c:strCache>
            </c:strRef>
          </c:tx>
          <c:spPr>
            <a:ln w="9525" cap="flat" cmpd="sng" algn="ctr">
              <a:noFill/>
              <a:prstDash val="solid"/>
              <a:round/>
              <a:headEnd type="none" w="med" len="med"/>
              <a:tailEnd type="none" w="med" len="med"/>
            </a:ln>
            <a:effectLst/>
          </c:spPr>
          <c:marker>
            <c:symbol val="diamond"/>
            <c:size val="10"/>
            <c:spPr>
              <a:solidFill>
                <a:schemeClr val="accent4"/>
              </a:solidFill>
              <a:ln w="9525">
                <a:solidFill>
                  <a:schemeClr val="tx1"/>
                </a:solidFill>
              </a:ln>
              <a:effectLst/>
            </c:spPr>
          </c:marker>
          <c:cat>
            <c:strRef>
              <c:f>'4_ábra_chart'!$F$11:$P$11</c:f>
              <c:strCache>
                <c:ptCount val="11"/>
                <c:pt idx="0">
                  <c:v>2019 Q4</c:v>
                </c:pt>
                <c:pt idx="1">
                  <c:v>2020 Q1</c:v>
                </c:pt>
                <c:pt idx="2">
                  <c:v>2020 Q2</c:v>
                </c:pt>
                <c:pt idx="3">
                  <c:v>2020 Q3</c:v>
                </c:pt>
                <c:pt idx="4">
                  <c:v>2020 Q4</c:v>
                </c:pt>
                <c:pt idx="5">
                  <c:v>2021 Q1</c:v>
                </c:pt>
                <c:pt idx="6">
                  <c:v>2021 Q2</c:v>
                </c:pt>
                <c:pt idx="7">
                  <c:v>2021 Q3</c:v>
                </c:pt>
                <c:pt idx="8">
                  <c:v>2021 Q4</c:v>
                </c:pt>
                <c:pt idx="9">
                  <c:v>2022 Q1</c:v>
                </c:pt>
                <c:pt idx="10">
                  <c:v>2022 Q2</c:v>
                </c:pt>
              </c:strCache>
            </c:strRef>
          </c:cat>
          <c:val>
            <c:numRef>
              <c:f>'4_ábra_chart'!$F$15:$P$15</c:f>
              <c:numCache>
                <c:formatCode>#,##0</c:formatCode>
                <c:ptCount val="11"/>
                <c:pt idx="0">
                  <c:v>2.1764143537052076</c:v>
                </c:pt>
                <c:pt idx="1">
                  <c:v>1.3973488762844128</c:v>
                </c:pt>
                <c:pt idx="2">
                  <c:v>26.256582599039636</c:v>
                </c:pt>
                <c:pt idx="3">
                  <c:v>28.664180025795883</c:v>
                </c:pt>
                <c:pt idx="4">
                  <c:v>34.514240865962343</c:v>
                </c:pt>
                <c:pt idx="5">
                  <c:v>20.965124214253823</c:v>
                </c:pt>
                <c:pt idx="6">
                  <c:v>42.837170251343018</c:v>
                </c:pt>
                <c:pt idx="7">
                  <c:v>23.147918039134243</c:v>
                </c:pt>
                <c:pt idx="8">
                  <c:v>4.4594096182252745</c:v>
                </c:pt>
                <c:pt idx="9">
                  <c:v>11.739842742750305</c:v>
                </c:pt>
                <c:pt idx="10">
                  <c:v>35.943572717220697</c:v>
                </c:pt>
              </c:numCache>
            </c:numRef>
          </c:val>
          <c:smooth val="0"/>
          <c:extLst>
            <c:ext xmlns:c16="http://schemas.microsoft.com/office/drawing/2014/chart" uri="{C3380CC4-5D6E-409C-BE32-E72D297353CC}">
              <c16:uniqueId val="{00000003-FDCB-4BD6-8778-EE9A2F4281CD}"/>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112712897701422"/>
              <c:y val="1.08348891955515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97595814821119"/>
          <c:y val="0.83560678626511897"/>
          <c:w val="0.66930403337582889"/>
          <c:h val="0.153446129440624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A3_ábra_chart!$F$10</c:f>
              <c:strCache>
                <c:ptCount val="1"/>
                <c:pt idx="0">
                  <c:v>Manufacturing</c:v>
                </c:pt>
              </c:strCache>
            </c:strRef>
          </c:tx>
          <c:spPr>
            <a:ln w="28575" cap="rnd">
              <a:solidFill>
                <a:srgbClr val="71AD47"/>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A3_ábra_chart!$F$12:$F$97</c:f>
              <c:numCache>
                <c:formatCode>#\ ##0.0</c:formatCode>
                <c:ptCount val="8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211.99660112036207</c:v>
                </c:pt>
                <c:pt idx="81">
                  <c:v>214.7210899057302</c:v>
                </c:pt>
                <c:pt idx="82">
                  <c:v>226.19883289383856</c:v>
                </c:pt>
                <c:pt idx="83">
                  <c:v>238.23462987965405</c:v>
                </c:pt>
                <c:pt idx="84">
                  <c:v>247.22347356880022</c:v>
                </c:pt>
                <c:pt idx="85">
                  <c:v>260.472428032827</c:v>
                </c:pt>
              </c:numCache>
            </c:numRef>
          </c:val>
          <c:smooth val="0"/>
          <c:extLst>
            <c:ext xmlns:c16="http://schemas.microsoft.com/office/drawing/2014/chart" uri="{C3380CC4-5D6E-409C-BE32-E72D297353CC}">
              <c16:uniqueId val="{00000000-3162-4D8A-85E7-E919207B6C0F}"/>
            </c:ext>
          </c:extLst>
        </c:ser>
        <c:ser>
          <c:idx val="1"/>
          <c:order val="1"/>
          <c:tx>
            <c:strRef>
              <c:f>A3_ábra_chart!$G$10</c:f>
              <c:strCache>
                <c:ptCount val="1"/>
                <c:pt idx="0">
                  <c:v>Trade</c:v>
                </c:pt>
              </c:strCache>
            </c:strRef>
          </c:tx>
          <c:spPr>
            <a:ln w="28575" cap="rnd">
              <a:solidFill>
                <a:srgbClr val="53CBFF"/>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A3_ábra_chart!$G$12:$G$97</c:f>
              <c:numCache>
                <c:formatCode>#\ ##0.0</c:formatCode>
                <c:ptCount val="8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157.13047310787502</c:v>
                </c:pt>
                <c:pt idx="81">
                  <c:v>173.95374982409814</c:v>
                </c:pt>
                <c:pt idx="82">
                  <c:v>179.83820905491396</c:v>
                </c:pt>
                <c:pt idx="83">
                  <c:v>184.63629096664309</c:v>
                </c:pt>
                <c:pt idx="84">
                  <c:v>181.39454423198771</c:v>
                </c:pt>
                <c:pt idx="85">
                  <c:v>180.58736836297984</c:v>
                </c:pt>
              </c:numCache>
            </c:numRef>
          </c:val>
          <c:smooth val="0"/>
          <c:extLst>
            <c:ext xmlns:c16="http://schemas.microsoft.com/office/drawing/2014/chart" uri="{C3380CC4-5D6E-409C-BE32-E72D297353CC}">
              <c16:uniqueId val="{00000001-3162-4D8A-85E7-E919207B6C0F}"/>
            </c:ext>
          </c:extLst>
        </c:ser>
        <c:ser>
          <c:idx val="2"/>
          <c:order val="2"/>
          <c:tx>
            <c:strRef>
              <c:f>A3_ábra_chart!$H$10</c:f>
              <c:strCache>
                <c:ptCount val="1"/>
                <c:pt idx="0">
                  <c:v>Logistics</c:v>
                </c:pt>
              </c:strCache>
            </c:strRef>
          </c:tx>
          <c:spPr>
            <a:ln w="28575" cap="rnd">
              <a:solidFill>
                <a:srgbClr val="AEAAAA"/>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A3_ábra_chart!$H$12:$H$97</c:f>
              <c:numCache>
                <c:formatCode>#\ ##0.0</c:formatCode>
                <c:ptCount val="8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126.72509629177813</c:v>
                </c:pt>
                <c:pt idx="81">
                  <c:v>131.41277845590551</c:v>
                </c:pt>
                <c:pt idx="82">
                  <c:v>137.53563680396678</c:v>
                </c:pt>
                <c:pt idx="83">
                  <c:v>143.93614133234379</c:v>
                </c:pt>
                <c:pt idx="84">
                  <c:v>144.16476536994944</c:v>
                </c:pt>
                <c:pt idx="85">
                  <c:v>140.30317901862293</c:v>
                </c:pt>
              </c:numCache>
            </c:numRef>
          </c:val>
          <c:smooth val="0"/>
          <c:extLst>
            <c:ext xmlns:c16="http://schemas.microsoft.com/office/drawing/2014/chart" uri="{C3380CC4-5D6E-409C-BE32-E72D297353CC}">
              <c16:uniqueId val="{00000002-3162-4D8A-85E7-E919207B6C0F}"/>
            </c:ext>
          </c:extLst>
        </c:ser>
        <c:ser>
          <c:idx val="3"/>
          <c:order val="3"/>
          <c:tx>
            <c:strRef>
              <c:f>A3_ábra_chart!$I$10</c:f>
              <c:strCache>
                <c:ptCount val="1"/>
                <c:pt idx="0">
                  <c:v>ICT</c:v>
                </c:pt>
              </c:strCache>
            </c:strRef>
          </c:tx>
          <c:spPr>
            <a:ln w="28575" cap="rnd">
              <a:solidFill>
                <a:srgbClr val="0C2148"/>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A3_ábra_chart!$I$12:$I$97</c:f>
              <c:numCache>
                <c:formatCode>#\ ##0.0</c:formatCode>
                <c:ptCount val="8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127.9481523594132</c:v>
                </c:pt>
                <c:pt idx="81">
                  <c:v>129.35543049719834</c:v>
                </c:pt>
                <c:pt idx="82">
                  <c:v>135.55812577444968</c:v>
                </c:pt>
                <c:pt idx="83">
                  <c:v>144.93572551094067</c:v>
                </c:pt>
                <c:pt idx="84">
                  <c:v>147.96911273691978</c:v>
                </c:pt>
                <c:pt idx="85">
                  <c:v>148.83333561031782</c:v>
                </c:pt>
              </c:numCache>
            </c:numRef>
          </c:val>
          <c:smooth val="0"/>
          <c:extLst>
            <c:ext xmlns:c16="http://schemas.microsoft.com/office/drawing/2014/chart" uri="{C3380CC4-5D6E-409C-BE32-E72D297353CC}">
              <c16:uniqueId val="{00000003-3162-4D8A-85E7-E919207B6C0F}"/>
            </c:ext>
          </c:extLst>
        </c:ser>
        <c:ser>
          <c:idx val="4"/>
          <c:order val="4"/>
          <c:tx>
            <c:strRef>
              <c:f>A3_ábra_chart!$J$10</c:f>
              <c:strCache>
                <c:ptCount val="1"/>
                <c:pt idx="0">
                  <c:v>Financial services</c:v>
                </c:pt>
              </c:strCache>
            </c:strRef>
          </c:tx>
          <c:spPr>
            <a:ln w="28575" cap="rnd">
              <a:solidFill>
                <a:srgbClr val="DA0000"/>
              </a:solidFill>
              <a:round/>
            </a:ln>
            <a:effectLst/>
          </c:spPr>
          <c:marker>
            <c:symbol val="none"/>
          </c:marker>
          <c:cat>
            <c:numRef>
              <c:f>A3_ábra_chart!$D$12:$D$97</c:f>
              <c:numCache>
                <c:formatCode>General</c:formatCode>
                <c:ptCount val="8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A3_ábra_chart!$J$12:$J$97</c:f>
              <c:numCache>
                <c:formatCode>#\ ##0.0</c:formatCode>
                <c:ptCount val="8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80.761999568207898</c:v>
                </c:pt>
                <c:pt idx="81">
                  <c:v>89.685269564859709</c:v>
                </c:pt>
                <c:pt idx="82">
                  <c:v>98.137685908964983</c:v>
                </c:pt>
                <c:pt idx="83">
                  <c:v>95.849924393684361</c:v>
                </c:pt>
                <c:pt idx="84">
                  <c:v>87.163190232279021</c:v>
                </c:pt>
                <c:pt idx="85">
                  <c:v>75.477719409339059</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A4_ábra_chart!$H$8</c:f>
              <c:strCache>
                <c:ptCount val="1"/>
                <c:pt idx="0">
                  <c:v>Regularly</c:v>
                </c:pt>
              </c:strCache>
            </c:strRef>
          </c:tx>
          <c:spPr>
            <a:solidFill>
              <a:schemeClr val="accent1"/>
            </a:solidFill>
            <a:ln>
              <a:solidFill>
                <a:schemeClr val="tx1"/>
              </a:solidFill>
            </a:ln>
            <a:effectLst/>
          </c:spPr>
          <c:invertIfNegative val="0"/>
          <c:cat>
            <c:multiLvlStrRef>
              <c:f>A4_ábra_chart!$D$10:$E$50</c:f>
              <c:multiLvlStrCache>
                <c:ptCount val="41"/>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lvl>
                <c:lvl>
                  <c:pt idx="0">
                    <c:v>2019</c:v>
                  </c:pt>
                  <c:pt idx="12">
                    <c:v>2020</c:v>
                  </c:pt>
                  <c:pt idx="24">
                    <c:v>2021</c:v>
                  </c:pt>
                  <c:pt idx="36">
                    <c:v>2022</c:v>
                  </c:pt>
                </c:lvl>
              </c:multiLvlStrCache>
            </c:multiLvlStrRef>
          </c:cat>
          <c:val>
            <c:numRef>
              <c:f>A4_ábra_chart!$H$10:$H$50</c:f>
              <c:numCache>
                <c:formatCode>0.0</c:formatCode>
                <c:ptCount val="41"/>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numCache>
            </c:numRef>
          </c:val>
          <c:extLst>
            <c:ext xmlns:c16="http://schemas.microsoft.com/office/drawing/2014/chart" uri="{C3380CC4-5D6E-409C-BE32-E72D297353CC}">
              <c16:uniqueId val="{00000000-3237-462D-84F1-87F5522529AC}"/>
            </c:ext>
          </c:extLst>
        </c:ser>
        <c:ser>
          <c:idx val="1"/>
          <c:order val="1"/>
          <c:tx>
            <c:strRef>
              <c:f>A4_ábra_chart!$I$8</c:f>
              <c:strCache>
                <c:ptCount val="1"/>
                <c:pt idx="0">
                  <c:v>Occasionally</c:v>
                </c:pt>
              </c:strCache>
            </c:strRef>
          </c:tx>
          <c:spPr>
            <a:solidFill>
              <a:schemeClr val="tx2"/>
            </a:solidFill>
            <a:ln>
              <a:solidFill>
                <a:schemeClr val="tx1"/>
              </a:solidFill>
            </a:ln>
            <a:effectLst/>
          </c:spPr>
          <c:invertIfNegative val="0"/>
          <c:cat>
            <c:multiLvlStrRef>
              <c:f>A4_ábra_chart!$D$10:$E$50</c:f>
              <c:multiLvlStrCache>
                <c:ptCount val="41"/>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lvl>
                <c:lvl>
                  <c:pt idx="0">
                    <c:v>2019</c:v>
                  </c:pt>
                  <c:pt idx="12">
                    <c:v>2020</c:v>
                  </c:pt>
                  <c:pt idx="24">
                    <c:v>2021</c:v>
                  </c:pt>
                  <c:pt idx="36">
                    <c:v>2022</c:v>
                  </c:pt>
                </c:lvl>
              </c:multiLvlStrCache>
            </c:multiLvlStrRef>
          </c:cat>
          <c:val>
            <c:numRef>
              <c:f>A4_ábra_chart!$I$10:$I$50</c:f>
              <c:numCache>
                <c:formatCode>0.0</c:formatCode>
                <c:ptCount val="41"/>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A4_ábra_chart!$H$9</c:f>
              <c:strCache>
                <c:ptCount val="1"/>
                <c:pt idx="0">
                  <c:v>Rendszeresen</c:v>
                </c:pt>
              </c:strCache>
            </c:strRef>
          </c:tx>
          <c:spPr>
            <a:solidFill>
              <a:schemeClr val="accent1"/>
            </a:solidFill>
            <a:ln>
              <a:solidFill>
                <a:schemeClr val="tx1"/>
              </a:solidFill>
            </a:ln>
            <a:effectLst/>
          </c:spPr>
          <c:invertIfNegative val="0"/>
          <c:cat>
            <c:multiLvlStrRef>
              <c:f>A4_ábra_chart!$F$10:$G$50</c:f>
              <c:multiLvlStrCache>
                <c:ptCount val="41"/>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lvl>
                <c:lvl>
                  <c:pt idx="0">
                    <c:v>2019</c:v>
                  </c:pt>
                  <c:pt idx="12">
                    <c:v>2020</c:v>
                  </c:pt>
                  <c:pt idx="24">
                    <c:v>2021</c:v>
                  </c:pt>
                  <c:pt idx="36">
                    <c:v>2022</c:v>
                  </c:pt>
                </c:lvl>
              </c:multiLvlStrCache>
            </c:multiLvlStrRef>
          </c:cat>
          <c:val>
            <c:numRef>
              <c:f>A4_ábra_chart!$H$10:$H$50</c:f>
              <c:numCache>
                <c:formatCode>0.0</c:formatCode>
                <c:ptCount val="41"/>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numCache>
            </c:numRef>
          </c:val>
          <c:extLst>
            <c:ext xmlns:c16="http://schemas.microsoft.com/office/drawing/2014/chart" uri="{C3380CC4-5D6E-409C-BE32-E72D297353CC}">
              <c16:uniqueId val="{00000000-71FC-4B02-A796-768D385D9181}"/>
            </c:ext>
          </c:extLst>
        </c:ser>
        <c:ser>
          <c:idx val="1"/>
          <c:order val="1"/>
          <c:tx>
            <c:strRef>
              <c:f>A4_ábra_chart!$I$9</c:f>
              <c:strCache>
                <c:ptCount val="1"/>
                <c:pt idx="0">
                  <c:v>Alkalmanként</c:v>
                </c:pt>
              </c:strCache>
            </c:strRef>
          </c:tx>
          <c:spPr>
            <a:solidFill>
              <a:schemeClr val="tx2"/>
            </a:solidFill>
            <a:ln>
              <a:solidFill>
                <a:schemeClr val="tx1"/>
              </a:solidFill>
            </a:ln>
            <a:effectLst/>
          </c:spPr>
          <c:invertIfNegative val="0"/>
          <c:cat>
            <c:multiLvlStrRef>
              <c:f>A4_ábra_chart!$F$10:$G$50</c:f>
              <c:multiLvlStrCache>
                <c:ptCount val="41"/>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lvl>
                <c:lvl>
                  <c:pt idx="0">
                    <c:v>2019</c:v>
                  </c:pt>
                  <c:pt idx="12">
                    <c:v>2020</c:v>
                  </c:pt>
                  <c:pt idx="24">
                    <c:v>2021</c:v>
                  </c:pt>
                  <c:pt idx="36">
                    <c:v>2022</c:v>
                  </c:pt>
                </c:lvl>
              </c:multiLvlStrCache>
            </c:multiLvlStrRef>
          </c:cat>
          <c:val>
            <c:numRef>
              <c:f>A4_ábra_chart!$I$10:$I$50</c:f>
              <c:numCache>
                <c:formatCode>0.0</c:formatCode>
                <c:ptCount val="41"/>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A5_ábra_chart!$L$8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A5_ábra_chart!$L$9:$L$373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A5_ábra_chart!$J$8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A5_ábra_chart!$J$9:$J$373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A5_ábra_chart!$M$8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A5_ábra_chart!$M$9:$M$373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A5_ábra_chart!$K$8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A5_ábra_chart!$K$9:$K$373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A5_ábra_chart!$H$8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A5_ábra_chart!$H$9:$H$373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A5_ábra_chart!$I$8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A5_ábra_chart!$I$9:$I$373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A5_ábra_chart!$F$8</c:f>
              <c:strCache>
                <c:ptCount val="1"/>
                <c:pt idx="0">
                  <c:v>2022</c:v>
                </c:pt>
              </c:strCache>
            </c:strRef>
          </c:tx>
          <c:spPr>
            <a:ln w="19050" cap="rnd">
              <a:solidFill>
                <a:schemeClr val="accent5">
                  <a:lumMod val="75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A5_ábra_chart!$F$9:$F$373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109.676</c:v>
                </c:pt>
              </c:numCache>
            </c:numRef>
          </c:val>
          <c:smooth val="0"/>
          <c:extLst>
            <c:ext xmlns:c16="http://schemas.microsoft.com/office/drawing/2014/chart" uri="{C3380CC4-5D6E-409C-BE32-E72D297353CC}">
              <c16:uniqueId val="{00000001-2E51-4DD5-A873-DD938A0133C0}"/>
            </c:ext>
          </c:extLst>
        </c:ser>
        <c:ser>
          <c:idx val="8"/>
          <c:order val="7"/>
          <c:tx>
            <c:strRef>
              <c:f>A5_ábra_chart!$G$8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A5_ábra_chart!$G$9:$G$373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105.986</c:v>
                </c:pt>
              </c:numCache>
            </c:numRef>
          </c:val>
          <c:smooth val="0"/>
          <c:extLst>
            <c:ext xmlns:c16="http://schemas.microsoft.com/office/drawing/2014/chart" uri="{C3380CC4-5D6E-409C-BE32-E72D297353CC}">
              <c16:uniqueId val="{00000002-2E51-4DD5-A873-DD938A0133C0}"/>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8"/>
          <c:tx>
            <c:v>fikt</c:v>
          </c:tx>
          <c:spPr>
            <a:ln w="28575" cap="rnd">
              <a:solidFill>
                <a:schemeClr val="accent1">
                  <a:lumMod val="60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8"/>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9193074757803463"/>
        </c:manualLayout>
      </c:layout>
      <c:lineChart>
        <c:grouping val="standard"/>
        <c:varyColors val="0"/>
        <c:ser>
          <c:idx val="4"/>
          <c:order val="0"/>
          <c:tx>
            <c:strRef>
              <c:f>A5_ábra_chart!$L$8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A5_ábra_chart!$L$9:$L$373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4CBA-4BA3-B817-3F26650D6535}"/>
            </c:ext>
          </c:extLst>
        </c:ser>
        <c:ser>
          <c:idx val="5"/>
          <c:order val="1"/>
          <c:tx>
            <c:strRef>
              <c:f>A5_ábra_chart!$M$8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A5_ábra_chart!$M$9:$M$373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4CBA-4BA3-B817-3F26650D6535}"/>
            </c:ext>
          </c:extLst>
        </c:ser>
        <c:ser>
          <c:idx val="2"/>
          <c:order val="2"/>
          <c:tx>
            <c:strRef>
              <c:f>A5_ábra_chart!$J$8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A5_ábra_chart!$J$9:$J$373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4CBA-4BA3-B817-3F26650D6535}"/>
            </c:ext>
          </c:extLst>
        </c:ser>
        <c:ser>
          <c:idx val="3"/>
          <c:order val="3"/>
          <c:tx>
            <c:strRef>
              <c:f>A5_ábra_chart!$K$8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A5_ábra_chart!$K$9:$K$373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CBA-4BA3-B817-3F26650D6535}"/>
            </c:ext>
          </c:extLst>
        </c:ser>
        <c:ser>
          <c:idx val="0"/>
          <c:order val="4"/>
          <c:tx>
            <c:strRef>
              <c:f>A5_ábra_chart!$H$8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A5_ábra_chart!$H$9:$H$373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4CBA-4BA3-B817-3F26650D6535}"/>
            </c:ext>
          </c:extLst>
        </c:ser>
        <c:ser>
          <c:idx val="1"/>
          <c:order val="5"/>
          <c:tx>
            <c:strRef>
              <c:f>A5_ábra_chart!$I$8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A5_ábra_chart!$I$9:$I$373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4CBA-4BA3-B817-3F26650D6535}"/>
            </c:ext>
          </c:extLst>
        </c:ser>
        <c:ser>
          <c:idx val="8"/>
          <c:order val="6"/>
          <c:tx>
            <c:strRef>
              <c:f>A5_ábra_chart!$F$8</c:f>
              <c:strCache>
                <c:ptCount val="1"/>
                <c:pt idx="0">
                  <c:v>2022</c:v>
                </c:pt>
              </c:strCache>
            </c:strRef>
          </c:tx>
          <c:spPr>
            <a:ln w="19050" cap="rnd">
              <a:solidFill>
                <a:schemeClr val="accent5">
                  <a:lumMod val="75000"/>
                </a:schemeClr>
              </a:solidFill>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A5_ábra_chart!$F$9:$F$373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109.676</c:v>
                </c:pt>
              </c:numCache>
            </c:numRef>
          </c:val>
          <c:smooth val="0"/>
          <c:extLst>
            <c:ext xmlns:c16="http://schemas.microsoft.com/office/drawing/2014/chart" uri="{C3380CC4-5D6E-409C-BE32-E72D297353CC}">
              <c16:uniqueId val="{00000002-A5F8-4E50-9C2A-8861F32611C8}"/>
            </c:ext>
          </c:extLst>
        </c:ser>
        <c:ser>
          <c:idx val="7"/>
          <c:order val="7"/>
          <c:tx>
            <c:strRef>
              <c:f>A5_ábra_chart!$G$8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A5_ábra_chart!$G$9:$G$373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105.986</c:v>
                </c:pt>
              </c:numCache>
            </c:numRef>
          </c:val>
          <c:smooth val="0"/>
          <c:extLst>
            <c:ext xmlns:c16="http://schemas.microsoft.com/office/drawing/2014/chart" uri="{C3380CC4-5D6E-409C-BE32-E72D297353CC}">
              <c16:uniqueId val="{00000001-A5F8-4E50-9C2A-8861F32611C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8"/>
          <c:tx>
            <c:v>fikt</c:v>
          </c:tx>
          <c:spPr>
            <a:ln w="28575" cap="rnd">
              <a:solidFill>
                <a:schemeClr val="accent1">
                  <a:lumMod val="60000"/>
                </a:schemeClr>
              </a:solidFill>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smooth val="0"/>
          <c:extLst>
            <c:ext xmlns:c16="http://schemas.microsoft.com/office/drawing/2014/chart" uri="{C3380CC4-5D6E-409C-BE32-E72D297353CC}">
              <c16:uniqueId val="{00000006-4CBA-4BA3-B817-3F26650D6535}"/>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egendEntry>
        <c:idx val="5"/>
        <c:delete val="1"/>
      </c:legendEntry>
      <c:legendEntry>
        <c:idx val="7"/>
        <c:delete val="1"/>
      </c:legendEntry>
      <c:legendEntry>
        <c:idx val="8"/>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A6_ábra_chart!$I$8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A6_ábra_chart!$I$9:$I$20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A6_ábra_chart!$H$8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A6_ábra_chart!$H$9:$H$20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A6_ábra_chart!$G$8</c:f>
              <c:strCache>
                <c:ptCount val="1"/>
                <c:pt idx="0">
                  <c:v>2021</c:v>
                </c:pt>
              </c:strCache>
            </c:strRef>
          </c:tx>
          <c:spPr>
            <a:ln w="34925" cap="rnd">
              <a:solidFill>
                <a:schemeClr val="accent5"/>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A6_ábra_chart!$G$9:$G$20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A6_ábra_chart!$F$8</c:f>
              <c:strCache>
                <c:ptCount val="1"/>
                <c:pt idx="0">
                  <c:v>2022</c:v>
                </c:pt>
              </c:strCache>
            </c:strRef>
          </c:tx>
          <c:spPr>
            <a:ln w="34925" cap="rnd">
              <a:solidFill>
                <a:schemeClr val="accent5">
                  <a:lumMod val="75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A6_ábra_chart!$F$9:$F$20</c:f>
              <c:numCache>
                <c:formatCode>General</c:formatCode>
                <c:ptCount val="12"/>
                <c:pt idx="0">
                  <c:v>563</c:v>
                </c:pt>
                <c:pt idx="1">
                  <c:v>620</c:v>
                </c:pt>
                <c:pt idx="2">
                  <c:v>797</c:v>
                </c:pt>
                <c:pt idx="3">
                  <c:v>997</c:v>
                </c:pt>
                <c:pt idx="4">
                  <c:v>1096</c:v>
                </c:pt>
                <c:pt idx="5">
                  <c:v>1208</c:v>
                </c:pt>
                <c:pt idx="6">
                  <c:v>1295</c:v>
                </c:pt>
              </c:numCache>
            </c:numRef>
          </c:val>
          <c:smooth val="0"/>
          <c:extLst>
            <c:ext xmlns:c16="http://schemas.microsoft.com/office/drawing/2014/chart" uri="{C3380CC4-5D6E-409C-BE32-E72D297353CC}">
              <c16:uniqueId val="{00000001-FB91-433A-A4A6-4E03DCDAD66F}"/>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4"/>
          <c:tx>
            <c:v>fikt</c:v>
          </c:tx>
          <c:spPr>
            <a:ln w="28575" cap="rnd">
              <a:solidFill>
                <a:schemeClr val="accent1">
                  <a:lumMod val="60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5278352068039414"/>
        </c:manualLayout>
      </c:layout>
      <c:lineChart>
        <c:grouping val="standard"/>
        <c:varyColors val="0"/>
        <c:ser>
          <c:idx val="4"/>
          <c:order val="0"/>
          <c:tx>
            <c:strRef>
              <c:f>A6_ábra_chart!$I$8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A6_ábra_chart!$I$9:$I$20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1E7B-4BC2-B25D-4780481A8A48}"/>
            </c:ext>
          </c:extLst>
        </c:ser>
        <c:ser>
          <c:idx val="2"/>
          <c:order val="1"/>
          <c:tx>
            <c:strRef>
              <c:f>A6_ábra_chart!$H$8</c:f>
              <c:strCache>
                <c:ptCount val="1"/>
                <c:pt idx="0">
                  <c:v>2020</c:v>
                </c:pt>
              </c:strCache>
            </c:strRef>
          </c:tx>
          <c:spPr>
            <a:ln w="34925" cap="rnd">
              <a:solidFill>
                <a:schemeClr val="accent1"/>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A6_ábra_chart!$H$9:$H$20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2-1E7B-4BC2-B25D-4780481A8A48}"/>
            </c:ext>
          </c:extLst>
        </c:ser>
        <c:ser>
          <c:idx val="0"/>
          <c:order val="2"/>
          <c:tx>
            <c:strRef>
              <c:f>A6_ábra_chart!$G$8</c:f>
              <c:strCache>
                <c:ptCount val="1"/>
                <c:pt idx="0">
                  <c:v>2021</c:v>
                </c:pt>
              </c:strCache>
            </c:strRef>
          </c:tx>
          <c:spPr>
            <a:ln w="34925" cap="rnd">
              <a:solidFill>
                <a:schemeClr val="accent5"/>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A6_ábra_chart!$G$9:$G$20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1E7B-4BC2-B25D-4780481A8A48}"/>
            </c:ext>
          </c:extLst>
        </c:ser>
        <c:ser>
          <c:idx val="1"/>
          <c:order val="3"/>
          <c:tx>
            <c:strRef>
              <c:f>A6_ábra_chart!$F$8</c:f>
              <c:strCache>
                <c:ptCount val="1"/>
                <c:pt idx="0">
                  <c:v>2022</c:v>
                </c:pt>
              </c:strCache>
            </c:strRef>
          </c:tx>
          <c:spPr>
            <a:ln w="34925" cap="rnd">
              <a:solidFill>
                <a:schemeClr val="accent5">
                  <a:lumMod val="75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A6_ábra_chart!$F$9:$F$20</c:f>
              <c:numCache>
                <c:formatCode>General</c:formatCode>
                <c:ptCount val="12"/>
                <c:pt idx="0">
                  <c:v>563</c:v>
                </c:pt>
                <c:pt idx="1">
                  <c:v>620</c:v>
                </c:pt>
                <c:pt idx="2">
                  <c:v>797</c:v>
                </c:pt>
                <c:pt idx="3">
                  <c:v>997</c:v>
                </c:pt>
                <c:pt idx="4">
                  <c:v>1096</c:v>
                </c:pt>
                <c:pt idx="5">
                  <c:v>1208</c:v>
                </c:pt>
                <c:pt idx="6">
                  <c:v>1295</c:v>
                </c:pt>
              </c:numCache>
            </c:numRef>
          </c:val>
          <c:smooth val="0"/>
          <c:extLst>
            <c:ext xmlns:c16="http://schemas.microsoft.com/office/drawing/2014/chart" uri="{C3380CC4-5D6E-409C-BE32-E72D297353CC}">
              <c16:uniqueId val="{00000001-F4DB-46F1-B652-FB6F5991EF3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4"/>
          <c:tx>
            <c:v>fikt</c:v>
          </c:tx>
          <c:spPr>
            <a:ln w="28575" cap="rnd">
              <a:solidFill>
                <a:schemeClr val="accent1">
                  <a:lumMod val="60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smooth val="0"/>
          <c:extLst>
            <c:ext xmlns:c16="http://schemas.microsoft.com/office/drawing/2014/chart" uri="{C3380CC4-5D6E-409C-BE32-E72D297353CC}">
              <c16:uniqueId val="{00000006-1E7B-4BC2-B25D-4780481A8A48}"/>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107101162354705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1543607049118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A8_ábra_chart!$H$8</c:f>
              <c:strCache>
                <c:ptCount val="1"/>
                <c:pt idx="0">
                  <c:v>Kihasznált bériroda állomány</c:v>
                </c:pt>
              </c:strCache>
            </c:strRef>
          </c:tx>
          <c:spPr>
            <a:solidFill>
              <a:srgbClr val="7B5300"/>
            </a:solidFill>
            <a:ln>
              <a:solidFill>
                <a:schemeClr val="tx1"/>
              </a:solidFill>
            </a:ln>
          </c:spPr>
          <c:cat>
            <c:strRef>
              <c:f>A8_ábra_chart!$E$10:$E$91</c:f>
              <c:strCache>
                <c:ptCount val="8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strCache>
            </c:strRef>
          </c:cat>
          <c:val>
            <c:numRef>
              <c:f>A8_ábra_chart!$H$10:$H$91</c:f>
              <c:numCache>
                <c:formatCode>0.0</c:formatCode>
                <c:ptCount val="8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numCache>
            </c:numRef>
          </c:val>
          <c:extLst>
            <c:ext xmlns:c16="http://schemas.microsoft.com/office/drawing/2014/chart" uri="{C3380CC4-5D6E-409C-BE32-E72D297353CC}">
              <c16:uniqueId val="{00000000-C581-4B3C-BD1E-2797229BA269}"/>
            </c:ext>
          </c:extLst>
        </c:ser>
        <c:ser>
          <c:idx val="2"/>
          <c:order val="2"/>
          <c:tx>
            <c:strRef>
              <c:f>A8_ábra_chart!$I$8</c:f>
              <c:strCache>
                <c:ptCount val="1"/>
                <c:pt idx="0">
                  <c:v>Kihasználatlan bériroda állomány</c:v>
                </c:pt>
              </c:strCache>
            </c:strRef>
          </c:tx>
          <c:spPr>
            <a:solidFill>
              <a:srgbClr val="F6A800"/>
            </a:solidFill>
            <a:ln>
              <a:solidFill>
                <a:schemeClr val="tx1"/>
              </a:solidFill>
              <a:prstDash val="solid"/>
            </a:ln>
          </c:spPr>
          <c:cat>
            <c:strRef>
              <c:f>A8_ábra_chart!$E$10:$E$91</c:f>
              <c:strCache>
                <c:ptCount val="8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strCache>
            </c:strRef>
          </c:cat>
          <c:val>
            <c:numRef>
              <c:f>A8_ábra_chart!$I$10:$I$91</c:f>
              <c:numCache>
                <c:formatCode>0.0</c:formatCode>
                <c:ptCount val="8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numCache>
            </c:numRef>
          </c:val>
          <c:extLst>
            <c:ext xmlns:c16="http://schemas.microsoft.com/office/drawing/2014/chart" uri="{C3380CC4-5D6E-409C-BE32-E72D297353CC}">
              <c16:uniqueId val="{00000001-C581-4B3C-BD1E-2797229BA269}"/>
            </c:ext>
          </c:extLst>
        </c:ser>
        <c:ser>
          <c:idx val="4"/>
          <c:order val="4"/>
          <c:tx>
            <c:strRef>
              <c:f>A8_ábra_chart!$J$8</c:f>
              <c:strCache>
                <c:ptCount val="1"/>
                <c:pt idx="0">
                  <c:v>A tulajdonos használatában álló irodaállomány</c:v>
                </c:pt>
              </c:strCache>
            </c:strRef>
          </c:tx>
          <c:spPr>
            <a:solidFill>
              <a:schemeClr val="accent4"/>
            </a:solidFill>
            <a:ln>
              <a:solidFill>
                <a:schemeClr val="tx1"/>
              </a:solidFill>
            </a:ln>
          </c:spPr>
          <c:cat>
            <c:strRef>
              <c:f>A8_ábra_chart!$E$10:$E$91</c:f>
              <c:strCache>
                <c:ptCount val="8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strCache>
            </c:strRef>
          </c:cat>
          <c:val>
            <c:numRef>
              <c:f>A8_ábra_chart!$J$10:$J$91</c:f>
              <c:numCache>
                <c:formatCode>General</c:formatCode>
                <c:ptCount val="8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A8_ábra_chart!$G$8</c:f>
              <c:strCache>
                <c:ptCount val="1"/>
                <c:pt idx="0">
                  <c:v>Kihasználatlan állomány/teljes irodaállomány (jobb tengely)</c:v>
                </c:pt>
              </c:strCache>
            </c:strRef>
          </c:tx>
          <c:spPr>
            <a:ln w="34925">
              <a:solidFill>
                <a:schemeClr val="tx1"/>
              </a:solidFill>
              <a:prstDash val="solid"/>
            </a:ln>
          </c:spPr>
          <c:marker>
            <c:symbol val="none"/>
          </c:marker>
          <c:cat>
            <c:strRef>
              <c:f>A8_ábra_chart!$E$10:$E$91</c:f>
              <c:strCache>
                <c:ptCount val="8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strCache>
            </c:strRef>
          </c:cat>
          <c:val>
            <c:numRef>
              <c:f>A8_ábra_chart!$G$10:$G$91</c:f>
              <c:numCache>
                <c:formatCode>#\ ##0.0</c:formatCode>
                <c:ptCount val="82"/>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numCache>
            </c:numRef>
          </c:val>
          <c:smooth val="0"/>
          <c:extLst>
            <c:ext xmlns:c16="http://schemas.microsoft.com/office/drawing/2014/chart" uri="{C3380CC4-5D6E-409C-BE32-E72D297353CC}">
              <c16:uniqueId val="{00000003-C581-4B3C-BD1E-2797229BA269}"/>
            </c:ext>
          </c:extLst>
        </c:ser>
        <c:ser>
          <c:idx val="3"/>
          <c:order val="3"/>
          <c:tx>
            <c:strRef>
              <c:f>A8_ábra_chart!$F$8</c:f>
              <c:strCache>
                <c:ptCount val="1"/>
                <c:pt idx="0">
                  <c:v>Kihasználatlan állomány/bériroda állomány (jobb tengely)</c:v>
                </c:pt>
              </c:strCache>
            </c:strRef>
          </c:tx>
          <c:spPr>
            <a:ln w="34925">
              <a:solidFill>
                <a:schemeClr val="tx1"/>
              </a:solidFill>
              <a:prstDash val="dash"/>
            </a:ln>
          </c:spPr>
          <c:marker>
            <c:symbol val="none"/>
          </c:marker>
          <c:cat>
            <c:strRef>
              <c:f>A8_ábra_chart!$E$10:$E$91</c:f>
              <c:strCache>
                <c:ptCount val="8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strCache>
            </c:strRef>
          </c:cat>
          <c:val>
            <c:numRef>
              <c:f>A8_ábra_chart!$F$10:$F$91</c:f>
              <c:numCache>
                <c:formatCode>#\ ##0.0</c:formatCode>
                <c:ptCount val="8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A8_ábra_chart!$H$9</c:f>
              <c:strCache>
                <c:ptCount val="1"/>
                <c:pt idx="0">
                  <c:v>Office space in use</c:v>
                </c:pt>
              </c:strCache>
            </c:strRef>
          </c:tx>
          <c:spPr>
            <a:solidFill>
              <a:srgbClr val="7B5300"/>
            </a:solidFill>
            <a:ln>
              <a:solidFill>
                <a:schemeClr val="tx1"/>
              </a:solidFill>
            </a:ln>
          </c:spPr>
          <c:cat>
            <c:strRef>
              <c:f>A8_ábra_chart!$D$10:$D$91</c:f>
              <c:strCache>
                <c:ptCount val="8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strCache>
            </c:strRef>
          </c:cat>
          <c:val>
            <c:numRef>
              <c:f>A8_ábra_chart!$H$10:$H$91</c:f>
              <c:numCache>
                <c:formatCode>0.0</c:formatCode>
                <c:ptCount val="8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numCache>
            </c:numRef>
          </c:val>
          <c:extLst>
            <c:ext xmlns:c16="http://schemas.microsoft.com/office/drawing/2014/chart" uri="{C3380CC4-5D6E-409C-BE32-E72D297353CC}">
              <c16:uniqueId val="{00000000-2EBC-4B98-B51C-87FB93AE72EF}"/>
            </c:ext>
          </c:extLst>
        </c:ser>
        <c:ser>
          <c:idx val="2"/>
          <c:order val="2"/>
          <c:tx>
            <c:strRef>
              <c:f>A8_ábra_chart!$I$9</c:f>
              <c:strCache>
                <c:ptCount val="1"/>
                <c:pt idx="0">
                  <c:v>Vacant office space</c:v>
                </c:pt>
              </c:strCache>
            </c:strRef>
          </c:tx>
          <c:spPr>
            <a:solidFill>
              <a:srgbClr val="F6A800"/>
            </a:solidFill>
            <a:ln>
              <a:solidFill>
                <a:schemeClr val="tx1"/>
              </a:solidFill>
              <a:prstDash val="solid"/>
            </a:ln>
          </c:spPr>
          <c:cat>
            <c:strRef>
              <c:f>A8_ábra_chart!$D$10:$D$91</c:f>
              <c:strCache>
                <c:ptCount val="8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strCache>
            </c:strRef>
          </c:cat>
          <c:val>
            <c:numRef>
              <c:f>A8_ábra_chart!$I$10:$I$91</c:f>
              <c:numCache>
                <c:formatCode>0.0</c:formatCode>
                <c:ptCount val="8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numCache>
            </c:numRef>
          </c:val>
          <c:extLst>
            <c:ext xmlns:c16="http://schemas.microsoft.com/office/drawing/2014/chart" uri="{C3380CC4-5D6E-409C-BE32-E72D297353CC}">
              <c16:uniqueId val="{00000001-2EBC-4B98-B51C-87FB93AE72EF}"/>
            </c:ext>
          </c:extLst>
        </c:ser>
        <c:ser>
          <c:idx val="4"/>
          <c:order val="4"/>
          <c:tx>
            <c:strRef>
              <c:f>A8_ábra_chart!$J$9</c:f>
              <c:strCache>
                <c:ptCount val="1"/>
                <c:pt idx="0">
                  <c:v>Owner occupied office space</c:v>
                </c:pt>
              </c:strCache>
            </c:strRef>
          </c:tx>
          <c:spPr>
            <a:solidFill>
              <a:schemeClr val="accent4"/>
            </a:solidFill>
            <a:ln>
              <a:solidFill>
                <a:sysClr val="windowText" lastClr="000000"/>
              </a:solidFill>
            </a:ln>
          </c:spPr>
          <c:cat>
            <c:strRef>
              <c:f>A8_ábra_chart!$D$10:$D$91</c:f>
              <c:strCache>
                <c:ptCount val="8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strCache>
            </c:strRef>
          </c:cat>
          <c:val>
            <c:numRef>
              <c:f>A8_ábra_chart!$J$10:$J$91</c:f>
              <c:numCache>
                <c:formatCode>General</c:formatCode>
                <c:ptCount val="8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A8_ábra_chart!$G$9</c:f>
              <c:strCache>
                <c:ptCount val="1"/>
                <c:pt idx="0">
                  <c:v>Vacant stock/total stock of offices (right-hand scale)</c:v>
                </c:pt>
              </c:strCache>
            </c:strRef>
          </c:tx>
          <c:spPr>
            <a:ln w="34925">
              <a:solidFill>
                <a:schemeClr val="tx1"/>
              </a:solidFill>
              <a:prstDash val="solid"/>
            </a:ln>
          </c:spPr>
          <c:marker>
            <c:symbol val="none"/>
          </c:marker>
          <c:cat>
            <c:strRef>
              <c:f>A8_ábra_chart!$D$10:$D$91</c:f>
              <c:strCache>
                <c:ptCount val="8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strCache>
            </c:strRef>
          </c:cat>
          <c:val>
            <c:numRef>
              <c:f>A8_ábra_chart!$G$10:$G$91</c:f>
              <c:numCache>
                <c:formatCode>#\ ##0.0</c:formatCode>
                <c:ptCount val="82"/>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numCache>
            </c:numRef>
          </c:val>
          <c:smooth val="0"/>
          <c:extLst>
            <c:ext xmlns:c16="http://schemas.microsoft.com/office/drawing/2014/chart" uri="{C3380CC4-5D6E-409C-BE32-E72D297353CC}">
              <c16:uniqueId val="{00000003-2EBC-4B98-B51C-87FB93AE72EF}"/>
            </c:ext>
          </c:extLst>
        </c:ser>
        <c:ser>
          <c:idx val="3"/>
          <c:order val="3"/>
          <c:tx>
            <c:strRef>
              <c:f>A8_ábra_chart!$F$9</c:f>
              <c:strCache>
                <c:ptCount val="1"/>
                <c:pt idx="0">
                  <c:v>Vacant stock/stock of office spaces to let (right-hand scale)</c:v>
                </c:pt>
              </c:strCache>
            </c:strRef>
          </c:tx>
          <c:spPr>
            <a:ln w="34925">
              <a:solidFill>
                <a:schemeClr val="tx1"/>
              </a:solidFill>
              <a:prstDash val="dash"/>
            </a:ln>
          </c:spPr>
          <c:marker>
            <c:symbol val="none"/>
          </c:marker>
          <c:cat>
            <c:strRef>
              <c:f>A8_ábra_chart!$D$10:$D$91</c:f>
              <c:strCache>
                <c:ptCount val="8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strCache>
            </c:strRef>
          </c:cat>
          <c:val>
            <c:numRef>
              <c:f>A8_ábra_chart!$F$10:$F$91</c:f>
              <c:numCache>
                <c:formatCode>#\ ##0.0</c:formatCode>
                <c:ptCount val="8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A9_ábra_chart!$F$12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A9_ábra_chart!$G$11:$N$11</c:f>
              <c:strCache>
                <c:ptCount val="8"/>
                <c:pt idx="0">
                  <c:v> Dél-Buda </c:v>
                </c:pt>
                <c:pt idx="1">
                  <c:v> Pest központ </c:v>
                </c:pt>
                <c:pt idx="2">
                  <c:v> Nem-közp. Pest </c:v>
                </c:pt>
                <c:pt idx="3">
                  <c:v> Buda központ </c:v>
                </c:pt>
                <c:pt idx="4">
                  <c:v> Váci út </c:v>
                </c:pt>
                <c:pt idx="5">
                  <c:v> Észak-Buda </c:v>
                </c:pt>
                <c:pt idx="6">
                  <c:v> Belváros </c:v>
                </c:pt>
                <c:pt idx="7">
                  <c:v> Agglomeráció </c:v>
                </c:pt>
              </c:strCache>
            </c:strRef>
          </c:cat>
          <c:val>
            <c:numRef>
              <c:f>A9_ábra_chart!$G$12:$N$12</c:f>
              <c:numCache>
                <c:formatCode>#,##0</c:formatCode>
                <c:ptCount val="8"/>
                <c:pt idx="0">
                  <c:v>137.893</c:v>
                </c:pt>
                <c:pt idx="1">
                  <c:v>108.836</c:v>
                </c:pt>
                <c:pt idx="2">
                  <c:v>89.906999999999996</c:v>
                </c:pt>
                <c:pt idx="3">
                  <c:v>44.529000000000003</c:v>
                </c:pt>
                <c:pt idx="4">
                  <c:v>39.906999999999996</c:v>
                </c:pt>
                <c:pt idx="5">
                  <c:v>15</c:v>
                </c:pt>
                <c:pt idx="6">
                  <c:v>0</c:v>
                </c:pt>
                <c:pt idx="7">
                  <c:v>0</c:v>
                </c:pt>
              </c:numCache>
            </c:numRef>
          </c:val>
          <c:extLst>
            <c:ext xmlns:c16="http://schemas.microsoft.com/office/drawing/2014/chart" uri="{C3380CC4-5D6E-409C-BE32-E72D297353CC}">
              <c16:uniqueId val="{00000000-4E2A-40BC-B794-22454F77AC24}"/>
            </c:ext>
          </c:extLst>
        </c:ser>
        <c:ser>
          <c:idx val="4"/>
          <c:order val="1"/>
          <c:tx>
            <c:strRef>
              <c:f>A9_ábra_chart!$F$15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A9_ábra_chart!$G$11:$N$11</c:f>
              <c:strCache>
                <c:ptCount val="8"/>
                <c:pt idx="0">
                  <c:v> Dél-Buda </c:v>
                </c:pt>
                <c:pt idx="1">
                  <c:v> Pest központ </c:v>
                </c:pt>
                <c:pt idx="2">
                  <c:v> Nem-közp. Pest </c:v>
                </c:pt>
                <c:pt idx="3">
                  <c:v> Buda központ </c:v>
                </c:pt>
                <c:pt idx="4">
                  <c:v> Váci út </c:v>
                </c:pt>
                <c:pt idx="5">
                  <c:v> Észak-Buda </c:v>
                </c:pt>
                <c:pt idx="6">
                  <c:v> Belváros </c:v>
                </c:pt>
                <c:pt idx="7">
                  <c:v> Agglomeráció </c:v>
                </c:pt>
              </c:strCache>
            </c:strRef>
          </c:cat>
          <c:val>
            <c:numRef>
              <c:f>A9_ábra_chart!$G$15:$N$15</c:f>
              <c:numCache>
                <c:formatCode>#,##0</c:formatCode>
                <c:ptCount val="8"/>
                <c:pt idx="0">
                  <c:v>45.685000000000002</c:v>
                </c:pt>
                <c:pt idx="1">
                  <c:v>46</c:v>
                </c:pt>
                <c:pt idx="2">
                  <c:v>72.153000000000006</c:v>
                </c:pt>
                <c:pt idx="3">
                  <c:v>0</c:v>
                </c:pt>
                <c:pt idx="4">
                  <c:v>222.5</c:v>
                </c:pt>
                <c:pt idx="5">
                  <c:v>0</c:v>
                </c:pt>
                <c:pt idx="6">
                  <c:v>15.8</c:v>
                </c:pt>
                <c:pt idx="7">
                  <c:v>0</c:v>
                </c:pt>
              </c:numCache>
            </c:numRef>
          </c:val>
          <c:extLst>
            <c:ext xmlns:c16="http://schemas.microsoft.com/office/drawing/2014/chart" uri="{C3380CC4-5D6E-409C-BE32-E72D297353CC}">
              <c16:uniqueId val="{00000001-4E2A-40BC-B794-22454F77AC24}"/>
            </c:ext>
          </c:extLst>
        </c:ser>
        <c:ser>
          <c:idx val="3"/>
          <c:order val="2"/>
          <c:tx>
            <c:strRef>
              <c:f>A9_ábra_chart!$F$14</c:f>
              <c:strCache>
                <c:ptCount val="1"/>
                <c:pt idx="0">
                  <c:v>2022-ben megvalósult új átadások</c:v>
                </c:pt>
              </c:strCache>
            </c:strRef>
          </c:tx>
          <c:spPr>
            <a:solidFill>
              <a:srgbClr val="232157"/>
            </a:solidFill>
            <a:ln w="9525">
              <a:solidFill>
                <a:schemeClr val="tx1"/>
              </a:solidFill>
            </a:ln>
            <a:effectLst/>
          </c:spPr>
          <c:invertIfNegative val="0"/>
          <c:cat>
            <c:strRef>
              <c:f>A9_ábra_chart!$G$11:$N$11</c:f>
              <c:strCache>
                <c:ptCount val="8"/>
                <c:pt idx="0">
                  <c:v> Dél-Buda </c:v>
                </c:pt>
                <c:pt idx="1">
                  <c:v> Pest központ </c:v>
                </c:pt>
                <c:pt idx="2">
                  <c:v> Nem-közp. Pest </c:v>
                </c:pt>
                <c:pt idx="3">
                  <c:v> Buda központ </c:v>
                </c:pt>
                <c:pt idx="4">
                  <c:v> Váci út </c:v>
                </c:pt>
                <c:pt idx="5">
                  <c:v> Észak-Buda </c:v>
                </c:pt>
                <c:pt idx="6">
                  <c:v> Belváros </c:v>
                </c:pt>
                <c:pt idx="7">
                  <c:v> Agglomeráció </c:v>
                </c:pt>
              </c:strCache>
            </c:strRef>
          </c:cat>
          <c:val>
            <c:numRef>
              <c:f>A9_ábra_chart!$G$14:$N$14</c:f>
              <c:numCache>
                <c:formatCode>#,##0</c:formatCode>
                <c:ptCount val="8"/>
                <c:pt idx="0">
                  <c:v>20.004000000000001</c:v>
                </c:pt>
                <c:pt idx="1">
                  <c:v>0</c:v>
                </c:pt>
                <c:pt idx="2">
                  <c:v>0</c:v>
                </c:pt>
                <c:pt idx="3">
                  <c:v>9.85</c:v>
                </c:pt>
                <c:pt idx="4">
                  <c:v>74.885000000000005</c:v>
                </c:pt>
                <c:pt idx="5">
                  <c:v>1.615</c:v>
                </c:pt>
                <c:pt idx="6">
                  <c:v>2.7480000000000002</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A9_ábra_chart!$G$11:$N$11</c:f>
              <c:strCache>
                <c:ptCount val="8"/>
                <c:pt idx="0">
                  <c:v> Dél-Buda </c:v>
                </c:pt>
                <c:pt idx="1">
                  <c:v> Pest központ </c:v>
                </c:pt>
                <c:pt idx="2">
                  <c:v> Nem-közp. Pest </c:v>
                </c:pt>
                <c:pt idx="3">
                  <c:v> Buda központ </c:v>
                </c:pt>
                <c:pt idx="4">
                  <c:v> Váci út </c:v>
                </c:pt>
                <c:pt idx="5">
                  <c:v> Észak-Buda </c:v>
                </c:pt>
                <c:pt idx="6">
                  <c:v> Belváros </c:v>
                </c:pt>
                <c:pt idx="7">
                  <c:v> Agglomeráció </c:v>
                </c:pt>
              </c:strCache>
            </c:strRef>
          </c:cat>
          <c:val>
            <c:numRef>
              <c:f>A9_ábra_chart!$G$13:$N$13</c:f>
              <c:numCache>
                <c:formatCode>#,##0</c:formatCode>
                <c:ptCount val="8"/>
                <c:pt idx="0">
                  <c:v>27.105074351086518</c:v>
                </c:pt>
                <c:pt idx="1">
                  <c:v>16.933446185633738</c:v>
                </c:pt>
                <c:pt idx="2">
                  <c:v>16.277238262834302</c:v>
                </c:pt>
                <c:pt idx="3">
                  <c:v>9.9275426940741074</c:v>
                </c:pt>
                <c:pt idx="4">
                  <c:v>3.6183566294074549</c:v>
                </c:pt>
                <c:pt idx="5">
                  <c:v>4.6062147048798243</c:v>
                </c:pt>
                <c:pt idx="6">
                  <c:v>0</c:v>
                </c:pt>
                <c:pt idx="7">
                  <c:v>0</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5107539272543857"/>
        </c:manualLayout>
      </c:layout>
      <c:barChart>
        <c:barDir val="col"/>
        <c:grouping val="clustered"/>
        <c:varyColors val="0"/>
        <c:ser>
          <c:idx val="0"/>
          <c:order val="0"/>
          <c:tx>
            <c:strRef>
              <c:f>'5_ábra_chart'!$F$9</c:f>
              <c:strCache>
                <c:ptCount val="1"/>
                <c:pt idx="0">
                  <c:v>2022 II.</c:v>
                </c:pt>
              </c:strCache>
            </c:strRef>
          </c:tx>
          <c:spPr>
            <a:solidFill>
              <a:srgbClr val="0076A8"/>
            </a:solidFill>
            <a:ln w="9525">
              <a:solidFill>
                <a:schemeClr val="tx1"/>
              </a:solidFill>
            </a:ln>
            <a:effectLst/>
          </c:spPr>
          <c:invertIfNegative val="0"/>
          <c:dPt>
            <c:idx val="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1-62E6-4514-A269-2ACAABF22B99}"/>
              </c:ext>
            </c:extLst>
          </c:dPt>
          <c:dPt>
            <c:idx val="4"/>
            <c:invertIfNegative val="0"/>
            <c:bubble3D val="0"/>
            <c:spPr>
              <a:solidFill>
                <a:srgbClr val="C00000"/>
              </a:solidFill>
              <a:ln w="9525">
                <a:solidFill>
                  <a:schemeClr val="tx1"/>
                </a:solidFill>
              </a:ln>
              <a:effectLst/>
            </c:spPr>
            <c:extLst>
              <c:ext xmlns:c16="http://schemas.microsoft.com/office/drawing/2014/chart" uri="{C3380CC4-5D6E-409C-BE32-E72D297353CC}">
                <c16:uniqueId val="{0000002C-E237-4490-9C38-6E84D9E19931}"/>
              </c:ext>
            </c:extLst>
          </c:dPt>
          <c:dPt>
            <c:idx val="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A-DE17-408D-8D44-399DCF9C2859}"/>
              </c:ext>
            </c:extLst>
          </c:dPt>
          <c:dPt>
            <c:idx val="9"/>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3-62E6-4514-A269-2ACAABF22B99}"/>
              </c:ext>
            </c:extLst>
          </c:dPt>
          <c:dPt>
            <c:idx val="1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5-62E6-4514-A269-2ACAABF22B99}"/>
              </c:ext>
            </c:extLst>
          </c:dPt>
          <c:dPt>
            <c:idx val="1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7-62E6-4514-A269-2ACAABF22B99}"/>
              </c:ext>
            </c:extLst>
          </c:dPt>
          <c:dPt>
            <c:idx val="1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9-62E6-4514-A269-2ACAABF22B99}"/>
              </c:ext>
            </c:extLst>
          </c:dPt>
          <c:dPt>
            <c:idx val="1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B-62E6-4514-A269-2ACAABF22B99}"/>
              </c:ext>
            </c:extLst>
          </c:dPt>
          <c:dPt>
            <c:idx val="1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D-62E6-4514-A269-2ACAABF22B99}"/>
              </c:ext>
            </c:extLst>
          </c:dPt>
          <c:dPt>
            <c:idx val="1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F-62E6-4514-A269-2ACAABF22B99}"/>
              </c:ext>
            </c:extLst>
          </c:dPt>
          <c:dPt>
            <c:idx val="1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3-62E6-4514-A269-2ACAABF22B99}"/>
              </c:ext>
            </c:extLst>
          </c:dPt>
          <c:dPt>
            <c:idx val="19"/>
            <c:invertIfNegative val="0"/>
            <c:bubble3D val="0"/>
            <c:spPr>
              <a:pattFill prst="wdUpDiag">
                <a:fgClr>
                  <a:srgbClr val="009EE0"/>
                </a:fgClr>
                <a:bgClr>
                  <a:schemeClr val="bg1"/>
                </a:bgClr>
              </a:pattFill>
              <a:ln w="25400">
                <a:solidFill>
                  <a:srgbClr val="0076A8"/>
                </a:solidFill>
              </a:ln>
              <a:effectLst/>
            </c:spPr>
            <c:extLst>
              <c:ext xmlns:c16="http://schemas.microsoft.com/office/drawing/2014/chart" uri="{C3380CC4-5D6E-409C-BE32-E72D297353CC}">
                <c16:uniqueId val="{00000015-62E6-4514-A269-2ACAABF22B99}"/>
              </c:ext>
            </c:extLst>
          </c:dPt>
          <c:dPt>
            <c:idx val="20"/>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7-62E6-4514-A269-2ACAABF22B99}"/>
              </c:ext>
            </c:extLst>
          </c:dPt>
          <c:dPt>
            <c:idx val="2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9-62E6-4514-A269-2ACAABF22B99}"/>
              </c:ext>
            </c:extLst>
          </c:dPt>
          <c:dPt>
            <c:idx val="22"/>
            <c:invertIfNegative val="0"/>
            <c:bubble3D val="0"/>
            <c:spPr>
              <a:pattFill prst="wdUpDiag">
                <a:fgClr>
                  <a:srgbClr val="0076A8"/>
                </a:fgClr>
                <a:bgClr>
                  <a:schemeClr val="bg1"/>
                </a:bgClr>
              </a:pattFill>
              <a:ln w="25400">
                <a:solidFill>
                  <a:srgbClr val="0076A8"/>
                </a:solidFill>
              </a:ln>
              <a:effectLst/>
            </c:spPr>
            <c:extLst>
              <c:ext xmlns:c16="http://schemas.microsoft.com/office/drawing/2014/chart" uri="{C3380CC4-5D6E-409C-BE32-E72D297353CC}">
                <c16:uniqueId val="{0000001B-62E6-4514-A269-2ACAABF22B99}"/>
              </c:ext>
            </c:extLst>
          </c:dPt>
          <c:dPt>
            <c:idx val="2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D-62E6-4514-A269-2ACAABF22B99}"/>
              </c:ext>
            </c:extLst>
          </c:dPt>
          <c:dPt>
            <c:idx val="2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F-62E6-4514-A269-2ACAABF22B99}"/>
              </c:ext>
            </c:extLst>
          </c:dPt>
          <c:dPt>
            <c:idx val="2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1-62E6-4514-A269-2ACAABF22B99}"/>
              </c:ext>
            </c:extLst>
          </c:dPt>
          <c:dPt>
            <c:idx val="2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3-62E6-4514-A269-2ACAABF22B99}"/>
              </c:ext>
            </c:extLst>
          </c:dPt>
          <c:dPt>
            <c:idx val="2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5-62E6-4514-A269-2ACAABF22B99}"/>
              </c:ext>
            </c:extLst>
          </c:dPt>
          <c:dPt>
            <c:idx val="2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9-26F5-4FA8-8286-A130C4FF2214}"/>
              </c:ext>
            </c:extLst>
          </c:dPt>
          <c:cat>
            <c:strRef>
              <c:f>'5_ábra_chart'!$D$10:$D$38</c:f>
              <c:strCache>
                <c:ptCount val="29"/>
                <c:pt idx="0">
                  <c:v>Ireland</c:v>
                </c:pt>
                <c:pt idx="1">
                  <c:v>Romania</c:v>
                </c:pt>
                <c:pt idx="2">
                  <c:v>Slovenia</c:v>
                </c:pt>
                <c:pt idx="3">
                  <c:v>Croatia</c:v>
                </c:pt>
                <c:pt idx="4">
                  <c:v>Hungary</c:v>
                </c:pt>
                <c:pt idx="5">
                  <c:v>Estonia</c:v>
                </c:pt>
                <c:pt idx="6">
                  <c:v>Poland</c:v>
                </c:pt>
                <c:pt idx="7">
                  <c:v>Denmark</c:v>
                </c:pt>
                <c:pt idx="8">
                  <c:v>Lithuania</c:v>
                </c:pt>
                <c:pt idx="9">
                  <c:v>The Netherlands</c:v>
                </c:pt>
                <c:pt idx="10">
                  <c:v>Sweden</c:v>
                </c:pt>
                <c:pt idx="11">
                  <c:v>Greece</c:v>
                </c:pt>
                <c:pt idx="12">
                  <c:v>Luxembourg</c:v>
                </c:pt>
                <c:pt idx="13">
                  <c:v>Malta</c:v>
                </c:pt>
                <c:pt idx="14">
                  <c:v>Cyprus</c:v>
                </c:pt>
                <c:pt idx="15">
                  <c:v>Finland</c:v>
                </c:pt>
                <c:pt idx="16">
                  <c:v>Latvia</c:v>
                </c:pt>
                <c:pt idx="17">
                  <c:v>Austria</c:v>
                </c:pt>
                <c:pt idx="18">
                  <c:v>Bulgaria</c:v>
                </c:pt>
                <c:pt idx="19">
                  <c:v>EU27</c:v>
                </c:pt>
                <c:pt idx="20">
                  <c:v>Portugal</c:v>
                </c:pt>
                <c:pt idx="21">
                  <c:v>Belgium</c:v>
                </c:pt>
                <c:pt idx="22">
                  <c:v>Eurozone</c:v>
                </c:pt>
                <c:pt idx="23">
                  <c:v>Italy</c:v>
                </c:pt>
                <c:pt idx="24">
                  <c:v>France</c:v>
                </c:pt>
                <c:pt idx="25">
                  <c:v>Germany</c:v>
                </c:pt>
                <c:pt idx="26">
                  <c:v>Czech Republic</c:v>
                </c:pt>
                <c:pt idx="27">
                  <c:v>Slovakia</c:v>
                </c:pt>
                <c:pt idx="28">
                  <c:v>Spain</c:v>
                </c:pt>
              </c:strCache>
            </c:strRef>
          </c:cat>
          <c:val>
            <c:numRef>
              <c:f>'5_ábra_chart'!$F$10:$F$38</c:f>
              <c:numCache>
                <c:formatCode>0.0</c:formatCode>
                <c:ptCount val="29"/>
                <c:pt idx="0">
                  <c:v>128.35056194322999</c:v>
                </c:pt>
                <c:pt idx="1">
                  <c:v>108.16534963572563</c:v>
                </c:pt>
                <c:pt idx="2">
                  <c:v>108.15128167264578</c:v>
                </c:pt>
                <c:pt idx="3">
                  <c:v>107.30868713312165</c:v>
                </c:pt>
                <c:pt idx="4">
                  <c:v>106.89081055726399</c:v>
                </c:pt>
                <c:pt idx="5">
                  <c:v>106.86871663883157</c:v>
                </c:pt>
                <c:pt idx="6">
                  <c:v>106.05891758634196</c:v>
                </c:pt>
                <c:pt idx="7">
                  <c:v>105.83190581079387</c:v>
                </c:pt>
                <c:pt idx="8">
                  <c:v>105.65782423510394</c:v>
                </c:pt>
                <c:pt idx="9">
                  <c:v>105.48043265329703</c:v>
                </c:pt>
                <c:pt idx="10">
                  <c:v>105.141956753587</c:v>
                </c:pt>
                <c:pt idx="11">
                  <c:v>105.04103242019292</c:v>
                </c:pt>
                <c:pt idx="12">
                  <c:v>104.92901526138616</c:v>
                </c:pt>
                <c:pt idx="13">
                  <c:v>104.80434057773331</c:v>
                </c:pt>
                <c:pt idx="14">
                  <c:v>103.67806755778433</c:v>
                </c:pt>
                <c:pt idx="15">
                  <c:v>103.56794594971095</c:v>
                </c:pt>
                <c:pt idx="16">
                  <c:v>103.45893329096923</c:v>
                </c:pt>
                <c:pt idx="17">
                  <c:v>103.31736362426538</c:v>
                </c:pt>
                <c:pt idx="18">
                  <c:v>103.29483157461104</c:v>
                </c:pt>
                <c:pt idx="19">
                  <c:v>102.30514969698309</c:v>
                </c:pt>
                <c:pt idx="20">
                  <c:v>102.03354790765331</c:v>
                </c:pt>
                <c:pt idx="21">
                  <c:v>101.80867988587985</c:v>
                </c:pt>
                <c:pt idx="22">
                  <c:v>101.78616649562025</c:v>
                </c:pt>
                <c:pt idx="23">
                  <c:v>101.13752384425429</c:v>
                </c:pt>
                <c:pt idx="24">
                  <c:v>100.9245214548471</c:v>
                </c:pt>
                <c:pt idx="25">
                  <c:v>99.96740139721642</c:v>
                </c:pt>
                <c:pt idx="26">
                  <c:v>99.772095525600022</c:v>
                </c:pt>
                <c:pt idx="27">
                  <c:v>99.741312139629116</c:v>
                </c:pt>
                <c:pt idx="28">
                  <c:v>97.75454600092155</c:v>
                </c:pt>
              </c:numCache>
            </c:numRef>
          </c:val>
          <c:extLst>
            <c:ext xmlns:c16="http://schemas.microsoft.com/office/drawing/2014/chart" uri="{C3380CC4-5D6E-409C-BE32-E72D297353CC}">
              <c16:uniqueId val="{00000028-62E6-4514-A269-2ACAABF22B99}"/>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29-62E6-4514-A269-2ACAABF22B99}"/>
              </c:ext>
            </c:extLst>
          </c:dPt>
          <c:cat>
            <c:strRef>
              <c:f>'5_ábra_chart'!$E$10:$E$36</c:f>
              <c:strCache>
                <c:ptCount val="27"/>
                <c:pt idx="0">
                  <c:v>Írország</c:v>
                </c:pt>
                <c:pt idx="1">
                  <c:v>Románia</c:v>
                </c:pt>
                <c:pt idx="2">
                  <c:v>Szlovénia</c:v>
                </c:pt>
                <c:pt idx="3">
                  <c:v>Horvátország</c:v>
                </c:pt>
                <c:pt idx="4">
                  <c:v>Magyarország</c:v>
                </c:pt>
                <c:pt idx="5">
                  <c:v>Észtország</c:v>
                </c:pt>
                <c:pt idx="6">
                  <c:v>Lengyelország</c:v>
                </c:pt>
                <c:pt idx="7">
                  <c:v>Dánia</c:v>
                </c:pt>
                <c:pt idx="8">
                  <c:v>Litvánia</c:v>
                </c:pt>
                <c:pt idx="9">
                  <c:v>Hollandia</c:v>
                </c:pt>
                <c:pt idx="10">
                  <c:v>Svédország</c:v>
                </c:pt>
                <c:pt idx="11">
                  <c:v>Görögország</c:v>
                </c:pt>
                <c:pt idx="12">
                  <c:v>Luxemburg</c:v>
                </c:pt>
                <c:pt idx="13">
                  <c:v>Málta</c:v>
                </c:pt>
                <c:pt idx="14">
                  <c:v>Ciprus</c:v>
                </c:pt>
                <c:pt idx="15">
                  <c:v>Finnország</c:v>
                </c:pt>
                <c:pt idx="16">
                  <c:v>Lettország</c:v>
                </c:pt>
                <c:pt idx="17">
                  <c:v>Ausztria</c:v>
                </c:pt>
                <c:pt idx="18">
                  <c:v>Bulgária</c:v>
                </c:pt>
                <c:pt idx="19">
                  <c:v>EU 27</c:v>
                </c:pt>
                <c:pt idx="20">
                  <c:v>Portugália</c:v>
                </c:pt>
                <c:pt idx="21">
                  <c:v>Belgium</c:v>
                </c:pt>
                <c:pt idx="22">
                  <c:v>Eurozóna</c:v>
                </c:pt>
                <c:pt idx="23">
                  <c:v>Olaszország</c:v>
                </c:pt>
                <c:pt idx="24">
                  <c:v>Franciaország</c:v>
                </c:pt>
                <c:pt idx="25">
                  <c:v>Németország</c:v>
                </c:pt>
                <c:pt idx="26">
                  <c:v>Csehország</c:v>
                </c:pt>
              </c:strCache>
            </c:strRef>
          </c:cat>
          <c:val>
            <c:numLit>
              <c:formatCode>General</c:formatCode>
              <c:ptCount val="1"/>
              <c:pt idx="0">
                <c:v>0</c:v>
              </c:pt>
            </c:numLit>
          </c:val>
          <c:extLst>
            <c:ext xmlns:c16="http://schemas.microsoft.com/office/drawing/2014/chart" uri="{C3380CC4-5D6E-409C-BE32-E72D297353CC}">
              <c16:uniqueId val="{0000002A-62E6-4514-A269-2ACAABF22B99}"/>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130"/>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Q4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30"/>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Q4 = 100</a:t>
                </a:r>
                <a:endParaRPr lang="hu-HU"/>
              </a:p>
            </c:rich>
          </c:tx>
          <c:layout>
            <c:manualLayout>
              <c:xMode val="edge"/>
              <c:yMode val="edge"/>
              <c:x val="0.7439980555555554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A9_ábra_chart!$E$12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A9_ábra_chart!$G$10:$N$10</c:f>
              <c:strCache>
                <c:ptCount val="8"/>
                <c:pt idx="0">
                  <c:v> South Buda </c:v>
                </c:pt>
                <c:pt idx="1">
                  <c:v> Central Pest </c:v>
                </c:pt>
                <c:pt idx="2">
                  <c:v> Non-Central Pest </c:v>
                </c:pt>
                <c:pt idx="3">
                  <c:v> Central Buda </c:v>
                </c:pt>
                <c:pt idx="4">
                  <c:v> Váci út Corridor </c:v>
                </c:pt>
                <c:pt idx="5">
                  <c:v> North Buda </c:v>
                </c:pt>
                <c:pt idx="6">
                  <c:v> CBD </c:v>
                </c:pt>
                <c:pt idx="7">
                  <c:v> Periphery </c:v>
                </c:pt>
              </c:strCache>
            </c:strRef>
          </c:cat>
          <c:val>
            <c:numRef>
              <c:f>A9_ábra_chart!$G$12:$N$12</c:f>
              <c:numCache>
                <c:formatCode>#,##0</c:formatCode>
                <c:ptCount val="8"/>
                <c:pt idx="0">
                  <c:v>137.893</c:v>
                </c:pt>
                <c:pt idx="1">
                  <c:v>108.836</c:v>
                </c:pt>
                <c:pt idx="2">
                  <c:v>89.906999999999996</c:v>
                </c:pt>
                <c:pt idx="3">
                  <c:v>44.529000000000003</c:v>
                </c:pt>
                <c:pt idx="4">
                  <c:v>39.906999999999996</c:v>
                </c:pt>
                <c:pt idx="5">
                  <c:v>15</c:v>
                </c:pt>
                <c:pt idx="6">
                  <c:v>0</c:v>
                </c:pt>
                <c:pt idx="7">
                  <c:v>0</c:v>
                </c:pt>
              </c:numCache>
            </c:numRef>
          </c:val>
          <c:extLst>
            <c:ext xmlns:c16="http://schemas.microsoft.com/office/drawing/2014/chart" uri="{C3380CC4-5D6E-409C-BE32-E72D297353CC}">
              <c16:uniqueId val="{00000000-4D29-468C-A819-AD10BAF8915C}"/>
            </c:ext>
          </c:extLst>
        </c:ser>
        <c:ser>
          <c:idx val="4"/>
          <c:order val="1"/>
          <c:tx>
            <c:strRef>
              <c:f>A9_ábra_chart!$E$15</c:f>
              <c:strCache>
                <c:ptCount val="1"/>
                <c:pt idx="0">
                  <c:v>Planned office space before construction</c:v>
                </c:pt>
              </c:strCache>
            </c:strRef>
          </c:tx>
          <c:spPr>
            <a:solidFill>
              <a:srgbClr val="DA8E1B"/>
            </a:solidFill>
            <a:ln w="9525">
              <a:solidFill>
                <a:schemeClr val="tx1"/>
              </a:solidFill>
            </a:ln>
            <a:effectLst/>
          </c:spPr>
          <c:invertIfNegative val="0"/>
          <c:cat>
            <c:strRef>
              <c:f>A9_ábra_chart!$G$10:$N$10</c:f>
              <c:strCache>
                <c:ptCount val="8"/>
                <c:pt idx="0">
                  <c:v> South Buda </c:v>
                </c:pt>
                <c:pt idx="1">
                  <c:v> Central Pest </c:v>
                </c:pt>
                <c:pt idx="2">
                  <c:v> Non-Central Pest </c:v>
                </c:pt>
                <c:pt idx="3">
                  <c:v> Central Buda </c:v>
                </c:pt>
                <c:pt idx="4">
                  <c:v> Váci út Corridor </c:v>
                </c:pt>
                <c:pt idx="5">
                  <c:v> North Buda </c:v>
                </c:pt>
                <c:pt idx="6">
                  <c:v> CBD </c:v>
                </c:pt>
                <c:pt idx="7">
                  <c:v> Periphery </c:v>
                </c:pt>
              </c:strCache>
            </c:strRef>
          </c:cat>
          <c:val>
            <c:numRef>
              <c:f>A9_ábra_chart!$G$15:$N$15</c:f>
              <c:numCache>
                <c:formatCode>#,##0</c:formatCode>
                <c:ptCount val="8"/>
                <c:pt idx="0">
                  <c:v>45.685000000000002</c:v>
                </c:pt>
                <c:pt idx="1">
                  <c:v>46</c:v>
                </c:pt>
                <c:pt idx="2">
                  <c:v>72.153000000000006</c:v>
                </c:pt>
                <c:pt idx="3">
                  <c:v>0</c:v>
                </c:pt>
                <c:pt idx="4">
                  <c:v>222.5</c:v>
                </c:pt>
                <c:pt idx="5">
                  <c:v>0</c:v>
                </c:pt>
                <c:pt idx="6">
                  <c:v>15.8</c:v>
                </c:pt>
                <c:pt idx="7">
                  <c:v>0</c:v>
                </c:pt>
              </c:numCache>
            </c:numRef>
          </c:val>
          <c:extLst>
            <c:ext xmlns:c16="http://schemas.microsoft.com/office/drawing/2014/chart" uri="{C3380CC4-5D6E-409C-BE32-E72D297353CC}">
              <c16:uniqueId val="{00000001-4D29-468C-A819-AD10BAF8915C}"/>
            </c:ext>
          </c:extLst>
        </c:ser>
        <c:ser>
          <c:idx val="3"/>
          <c:order val="2"/>
          <c:tx>
            <c:strRef>
              <c:f>A9_ábra_chart!$E$14</c:f>
              <c:strCache>
                <c:ptCount val="1"/>
                <c:pt idx="0">
                  <c:v>New completions in 2022</c:v>
                </c:pt>
              </c:strCache>
            </c:strRef>
          </c:tx>
          <c:spPr>
            <a:solidFill>
              <a:srgbClr val="232157"/>
            </a:solidFill>
            <a:ln w="9525">
              <a:solidFill>
                <a:schemeClr val="tx1"/>
              </a:solidFill>
            </a:ln>
            <a:effectLst/>
          </c:spPr>
          <c:invertIfNegative val="0"/>
          <c:cat>
            <c:strRef>
              <c:f>A9_ábra_chart!$G$10:$N$10</c:f>
              <c:strCache>
                <c:ptCount val="8"/>
                <c:pt idx="0">
                  <c:v> South Buda </c:v>
                </c:pt>
                <c:pt idx="1">
                  <c:v> Central Pest </c:v>
                </c:pt>
                <c:pt idx="2">
                  <c:v> Non-Central Pest </c:v>
                </c:pt>
                <c:pt idx="3">
                  <c:v> Central Buda </c:v>
                </c:pt>
                <c:pt idx="4">
                  <c:v> Váci út Corridor </c:v>
                </c:pt>
                <c:pt idx="5">
                  <c:v> North Buda </c:v>
                </c:pt>
                <c:pt idx="6">
                  <c:v> CBD </c:v>
                </c:pt>
                <c:pt idx="7">
                  <c:v> Periphery </c:v>
                </c:pt>
              </c:strCache>
            </c:strRef>
          </c:cat>
          <c:val>
            <c:numRef>
              <c:f>A9_ábra_chart!$G$14:$N$14</c:f>
              <c:numCache>
                <c:formatCode>#,##0</c:formatCode>
                <c:ptCount val="8"/>
                <c:pt idx="0">
                  <c:v>20.004000000000001</c:v>
                </c:pt>
                <c:pt idx="1">
                  <c:v>0</c:v>
                </c:pt>
                <c:pt idx="2">
                  <c:v>0</c:v>
                </c:pt>
                <c:pt idx="3">
                  <c:v>9.85</c:v>
                </c:pt>
                <c:pt idx="4">
                  <c:v>74.885000000000005</c:v>
                </c:pt>
                <c:pt idx="5">
                  <c:v>1.615</c:v>
                </c:pt>
                <c:pt idx="6">
                  <c:v>2.7480000000000002</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A9_ábra_chart!$G$11:$N$11</c:f>
              <c:strCache>
                <c:ptCount val="8"/>
                <c:pt idx="0">
                  <c:v> Dél-Buda </c:v>
                </c:pt>
                <c:pt idx="1">
                  <c:v> Pest központ </c:v>
                </c:pt>
                <c:pt idx="2">
                  <c:v> Nem-közp. Pest </c:v>
                </c:pt>
                <c:pt idx="3">
                  <c:v> Buda központ </c:v>
                </c:pt>
                <c:pt idx="4">
                  <c:v> Váci út </c:v>
                </c:pt>
                <c:pt idx="5">
                  <c:v> Észak-Buda </c:v>
                </c:pt>
                <c:pt idx="6">
                  <c:v> Belváros </c:v>
                </c:pt>
                <c:pt idx="7">
                  <c:v> Agglomeráció </c:v>
                </c:pt>
              </c:strCache>
            </c:strRef>
          </c:cat>
          <c:val>
            <c:numRef>
              <c:f>A9_ábra_chart!$G$13:$N$13</c:f>
              <c:numCache>
                <c:formatCode>#,##0</c:formatCode>
                <c:ptCount val="8"/>
                <c:pt idx="0">
                  <c:v>27.105074351086518</c:v>
                </c:pt>
                <c:pt idx="1">
                  <c:v>16.933446185633738</c:v>
                </c:pt>
                <c:pt idx="2">
                  <c:v>16.277238262834302</c:v>
                </c:pt>
                <c:pt idx="3">
                  <c:v>9.9275426940741074</c:v>
                </c:pt>
                <c:pt idx="4">
                  <c:v>3.6183566294074549</c:v>
                </c:pt>
                <c:pt idx="5">
                  <c:v>4.6062147048798243</c:v>
                </c:pt>
                <c:pt idx="6">
                  <c:v>0</c:v>
                </c:pt>
                <c:pt idx="7">
                  <c:v>0</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A10_ábra_chart!$H$13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A10_ábra_chart!$J$11:$W$11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H1</c:v>
                </c:pt>
                <c:pt idx="12">
                  <c:v>2021</c:v>
                </c:pt>
                <c:pt idx="13">
                  <c:v>2022 H1</c:v>
                </c:pt>
              </c:strCache>
            </c:strRef>
          </c:cat>
          <c:val>
            <c:numRef>
              <c:f>A10_ábra_chart!$J$13:$W$13</c:f>
              <c:numCache>
                <c:formatCode>#,##0</c:formatCode>
                <c:ptCount val="14"/>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64.101372999999995</c:v>
                </c:pt>
                <c:pt idx="12">
                  <c:v>145.70405300000002</c:v>
                </c:pt>
                <c:pt idx="13">
                  <c:v>56.805000000000007</c:v>
                </c:pt>
              </c:numCache>
            </c:numRef>
          </c:val>
          <c:extLst>
            <c:ext xmlns:c16="http://schemas.microsoft.com/office/drawing/2014/chart" uri="{C3380CC4-5D6E-409C-BE32-E72D297353CC}">
              <c16:uniqueId val="{00000000-90F9-491F-9A47-79798CF7E756}"/>
            </c:ext>
          </c:extLst>
        </c:ser>
        <c:ser>
          <c:idx val="1"/>
          <c:order val="1"/>
          <c:tx>
            <c:strRef>
              <c:f>A10_ábra_chart!$H$14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A10_ábra_chart!$J$11:$W$11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H1</c:v>
                </c:pt>
                <c:pt idx="12">
                  <c:v>2021</c:v>
                </c:pt>
                <c:pt idx="13">
                  <c:v>2022 H1</c:v>
                </c:pt>
              </c:strCache>
            </c:strRef>
          </c:cat>
          <c:val>
            <c:numRef>
              <c:f>A10_ábra_chart!$J$14:$W$14</c:f>
              <c:numCache>
                <c:formatCode>#,##0</c:formatCode>
                <c:ptCount val="14"/>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20.248999999999999</c:v>
                </c:pt>
                <c:pt idx="12">
                  <c:v>43.42</c:v>
                </c:pt>
                <c:pt idx="13">
                  <c:v>13.067</c:v>
                </c:pt>
              </c:numCache>
            </c:numRef>
          </c:val>
          <c:extLst>
            <c:ext xmlns:c16="http://schemas.microsoft.com/office/drawing/2014/chart" uri="{C3380CC4-5D6E-409C-BE32-E72D297353CC}">
              <c16:uniqueId val="{00000001-90F9-491F-9A47-79798CF7E756}"/>
            </c:ext>
          </c:extLst>
        </c:ser>
        <c:ser>
          <c:idx val="2"/>
          <c:order val="2"/>
          <c:tx>
            <c:strRef>
              <c:f>A10_ábra_chart!$H$15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A10_ábra_chart!$J$11:$W$11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H1</c:v>
                </c:pt>
                <c:pt idx="12">
                  <c:v>2021</c:v>
                </c:pt>
                <c:pt idx="13">
                  <c:v>2022 H1</c:v>
                </c:pt>
              </c:strCache>
            </c:strRef>
          </c:cat>
          <c:val>
            <c:numRef>
              <c:f>A10_ábra_chart!$J$15:$W$15</c:f>
              <c:numCache>
                <c:formatCode>#,##0</c:formatCode>
                <c:ptCount val="14"/>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11.885000000000002</c:v>
                </c:pt>
                <c:pt idx="12">
                  <c:v>27.540400000000002</c:v>
                </c:pt>
                <c:pt idx="13">
                  <c:v>22.931999999999999</c:v>
                </c:pt>
              </c:numCache>
            </c:numRef>
          </c:val>
          <c:extLst>
            <c:ext xmlns:c16="http://schemas.microsoft.com/office/drawing/2014/chart" uri="{C3380CC4-5D6E-409C-BE32-E72D297353CC}">
              <c16:uniqueId val="{00000002-90F9-491F-9A47-79798CF7E756}"/>
            </c:ext>
          </c:extLst>
        </c:ser>
        <c:ser>
          <c:idx val="3"/>
          <c:order val="3"/>
          <c:tx>
            <c:strRef>
              <c:f>A10_ábra_chart!$H$16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A10_ábra_chart!$J$11:$W$11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H1</c:v>
                </c:pt>
                <c:pt idx="12">
                  <c:v>2021</c:v>
                </c:pt>
                <c:pt idx="13">
                  <c:v>2022 H1</c:v>
                </c:pt>
              </c:strCache>
            </c:strRef>
          </c:cat>
          <c:val>
            <c:numRef>
              <c:f>A10_ábra_chart!$J$16:$W$16</c:f>
              <c:numCache>
                <c:formatCode>#,##0</c:formatCode>
                <c:ptCount val="14"/>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1.2789999999999999</c:v>
                </c:pt>
                <c:pt idx="13">
                  <c:v>28</c:v>
                </c:pt>
              </c:numCache>
            </c:numRef>
          </c:val>
          <c:extLst>
            <c:ext xmlns:c16="http://schemas.microsoft.com/office/drawing/2014/chart" uri="{C3380CC4-5D6E-409C-BE32-E72D297353CC}">
              <c16:uniqueId val="{00000003-90F9-491F-9A47-79798CF7E756}"/>
            </c:ext>
          </c:extLst>
        </c:ser>
        <c:ser>
          <c:idx val="4"/>
          <c:order val="4"/>
          <c:tx>
            <c:strRef>
              <c:f>A10_ábra_chart!$H$17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A10_ábra_chart!$J$11:$W$11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H1</c:v>
                </c:pt>
                <c:pt idx="12">
                  <c:v>2021</c:v>
                </c:pt>
                <c:pt idx="13">
                  <c:v>2022 H1</c:v>
                </c:pt>
              </c:strCache>
            </c:strRef>
          </c:cat>
          <c:val>
            <c:numRef>
              <c:f>A10_ábra_chart!$J$17:$W$17</c:f>
              <c:numCache>
                <c:formatCode>#,##0</c:formatCode>
                <c:ptCount val="14"/>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75.374750000000006</c:v>
                </c:pt>
                <c:pt idx="12">
                  <c:v>147.83168000000001</c:v>
                </c:pt>
                <c:pt idx="13">
                  <c:v>67.956999999999994</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7462928041266357"/>
        </c:manualLayout>
      </c:layout>
      <c:barChart>
        <c:barDir val="col"/>
        <c:grouping val="stacked"/>
        <c:varyColors val="0"/>
        <c:ser>
          <c:idx val="0"/>
          <c:order val="0"/>
          <c:tx>
            <c:strRef>
              <c:f>A10_ábra_chart!$I$13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A10_ábra_chart!$J$12:$W$12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I-II.</c:v>
                </c:pt>
                <c:pt idx="12">
                  <c:v>2021</c:v>
                </c:pt>
                <c:pt idx="13">
                  <c:v>2022 I-II.</c:v>
                </c:pt>
              </c:strCache>
            </c:strRef>
          </c:cat>
          <c:val>
            <c:numRef>
              <c:f>A10_ábra_chart!$J$13:$W$13</c:f>
              <c:numCache>
                <c:formatCode>#,##0</c:formatCode>
                <c:ptCount val="14"/>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64.101372999999995</c:v>
                </c:pt>
                <c:pt idx="12">
                  <c:v>145.70405300000002</c:v>
                </c:pt>
                <c:pt idx="13">
                  <c:v>56.805000000000007</c:v>
                </c:pt>
              </c:numCache>
            </c:numRef>
          </c:val>
          <c:extLst>
            <c:ext xmlns:c16="http://schemas.microsoft.com/office/drawing/2014/chart" uri="{C3380CC4-5D6E-409C-BE32-E72D297353CC}">
              <c16:uniqueId val="{00000000-EE2E-4C34-8F33-115D8AC0A4BD}"/>
            </c:ext>
          </c:extLst>
        </c:ser>
        <c:ser>
          <c:idx val="1"/>
          <c:order val="1"/>
          <c:tx>
            <c:strRef>
              <c:f>A10_ábra_chart!$I$14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A10_ábra_chart!$J$12:$W$12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I-II.</c:v>
                </c:pt>
                <c:pt idx="12">
                  <c:v>2021</c:v>
                </c:pt>
                <c:pt idx="13">
                  <c:v>2022 I-II.</c:v>
                </c:pt>
              </c:strCache>
            </c:strRef>
          </c:cat>
          <c:val>
            <c:numRef>
              <c:f>A10_ábra_chart!$J$14:$W$14</c:f>
              <c:numCache>
                <c:formatCode>#,##0</c:formatCode>
                <c:ptCount val="14"/>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20.248999999999999</c:v>
                </c:pt>
                <c:pt idx="12">
                  <c:v>43.42</c:v>
                </c:pt>
                <c:pt idx="13">
                  <c:v>13.067</c:v>
                </c:pt>
              </c:numCache>
            </c:numRef>
          </c:val>
          <c:extLst>
            <c:ext xmlns:c16="http://schemas.microsoft.com/office/drawing/2014/chart" uri="{C3380CC4-5D6E-409C-BE32-E72D297353CC}">
              <c16:uniqueId val="{00000001-EE2E-4C34-8F33-115D8AC0A4BD}"/>
            </c:ext>
          </c:extLst>
        </c:ser>
        <c:ser>
          <c:idx val="2"/>
          <c:order val="2"/>
          <c:tx>
            <c:strRef>
              <c:f>A10_ábra_chart!$I$15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A10_ábra_chart!$J$12:$W$12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I-II.</c:v>
                </c:pt>
                <c:pt idx="12">
                  <c:v>2021</c:v>
                </c:pt>
                <c:pt idx="13">
                  <c:v>2022 I-II.</c:v>
                </c:pt>
              </c:strCache>
            </c:strRef>
          </c:cat>
          <c:val>
            <c:numRef>
              <c:f>A10_ábra_chart!$J$15:$W$15</c:f>
              <c:numCache>
                <c:formatCode>#,##0</c:formatCode>
                <c:ptCount val="14"/>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11.885000000000002</c:v>
                </c:pt>
                <c:pt idx="12">
                  <c:v>27.540400000000002</c:v>
                </c:pt>
                <c:pt idx="13">
                  <c:v>22.931999999999999</c:v>
                </c:pt>
              </c:numCache>
            </c:numRef>
          </c:val>
          <c:extLst>
            <c:ext xmlns:c16="http://schemas.microsoft.com/office/drawing/2014/chart" uri="{C3380CC4-5D6E-409C-BE32-E72D297353CC}">
              <c16:uniqueId val="{00000002-EE2E-4C34-8F33-115D8AC0A4BD}"/>
            </c:ext>
          </c:extLst>
        </c:ser>
        <c:ser>
          <c:idx val="3"/>
          <c:order val="3"/>
          <c:tx>
            <c:strRef>
              <c:f>A10_ábra_chart!$I$16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A10_ábra_chart!$J$12:$W$12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I-II.</c:v>
                </c:pt>
                <c:pt idx="12">
                  <c:v>2021</c:v>
                </c:pt>
                <c:pt idx="13">
                  <c:v>2022 I-II.</c:v>
                </c:pt>
              </c:strCache>
            </c:strRef>
          </c:cat>
          <c:val>
            <c:numRef>
              <c:f>A10_ábra_chart!$J$16:$W$16</c:f>
              <c:numCache>
                <c:formatCode>#,##0</c:formatCode>
                <c:ptCount val="14"/>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1.2789999999999999</c:v>
                </c:pt>
                <c:pt idx="13">
                  <c:v>28</c:v>
                </c:pt>
              </c:numCache>
            </c:numRef>
          </c:val>
          <c:extLst>
            <c:ext xmlns:c16="http://schemas.microsoft.com/office/drawing/2014/chart" uri="{C3380CC4-5D6E-409C-BE32-E72D297353CC}">
              <c16:uniqueId val="{00000003-EE2E-4C34-8F33-115D8AC0A4BD}"/>
            </c:ext>
          </c:extLst>
        </c:ser>
        <c:ser>
          <c:idx val="4"/>
          <c:order val="4"/>
          <c:tx>
            <c:strRef>
              <c:f>A10_ábra_chart!$I$17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A10_ábra_chart!$J$12:$W$12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I-II.</c:v>
                </c:pt>
                <c:pt idx="12">
                  <c:v>2021</c:v>
                </c:pt>
                <c:pt idx="13">
                  <c:v>2022 I-II.</c:v>
                </c:pt>
              </c:strCache>
            </c:strRef>
          </c:cat>
          <c:val>
            <c:numRef>
              <c:f>A10_ábra_chart!$J$17:$W$17</c:f>
              <c:numCache>
                <c:formatCode>#,##0</c:formatCode>
                <c:ptCount val="14"/>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75.374750000000006</c:v>
                </c:pt>
                <c:pt idx="12">
                  <c:v>147.83168000000001</c:v>
                </c:pt>
                <c:pt idx="13">
                  <c:v>67.956999999999994</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7338979760956277"/>
        </c:manualLayout>
      </c:layout>
      <c:barChart>
        <c:barDir val="col"/>
        <c:grouping val="stacked"/>
        <c:varyColors val="0"/>
        <c:ser>
          <c:idx val="6"/>
          <c:order val="0"/>
          <c:tx>
            <c:strRef>
              <c:f>A11_ábra_chart!$H$19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A11_ábra_chart!$I$19:$R$19</c:f>
              <c:numCache>
                <c:formatCode>General</c:formatCode>
                <c:ptCount val="10"/>
                <c:pt idx="0">
                  <c:v>18</c:v>
                </c:pt>
                <c:pt idx="1">
                  <c:v>23</c:v>
                </c:pt>
                <c:pt idx="2">
                  <c:v>39</c:v>
                </c:pt>
                <c:pt idx="3">
                  <c:v>30</c:v>
                </c:pt>
                <c:pt idx="4">
                  <c:v>16</c:v>
                </c:pt>
                <c:pt idx="5">
                  <c:v>17</c:v>
                </c:pt>
                <c:pt idx="6">
                  <c:v>14</c:v>
                </c:pt>
                <c:pt idx="7">
                  <c:v>32</c:v>
                </c:pt>
                <c:pt idx="8">
                  <c:v>20</c:v>
                </c:pt>
                <c:pt idx="9">
                  <c:v>7</c:v>
                </c:pt>
              </c:numCache>
            </c:numRef>
          </c:val>
          <c:extLst>
            <c:ext xmlns:c16="http://schemas.microsoft.com/office/drawing/2014/chart" uri="{C3380CC4-5D6E-409C-BE32-E72D297353CC}">
              <c16:uniqueId val="{00000000-101B-411D-89FA-466ED4C6E2BF}"/>
            </c:ext>
          </c:extLst>
        </c:ser>
        <c:ser>
          <c:idx val="2"/>
          <c:order val="1"/>
          <c:tx>
            <c:strRef>
              <c:f>A11_ábra_chart!$H$15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A11_ábra_chart!$I$15:$R$15</c:f>
              <c:numCache>
                <c:formatCode>General</c:formatCode>
                <c:ptCount val="10"/>
                <c:pt idx="0">
                  <c:v>12</c:v>
                </c:pt>
                <c:pt idx="1">
                  <c:v>12</c:v>
                </c:pt>
                <c:pt idx="2">
                  <c:v>10</c:v>
                </c:pt>
                <c:pt idx="3">
                  <c:v>16</c:v>
                </c:pt>
                <c:pt idx="4">
                  <c:v>16</c:v>
                </c:pt>
                <c:pt idx="5">
                  <c:v>16</c:v>
                </c:pt>
                <c:pt idx="6">
                  <c:v>19</c:v>
                </c:pt>
                <c:pt idx="7">
                  <c:v>23</c:v>
                </c:pt>
                <c:pt idx="8">
                  <c:v>21</c:v>
                </c:pt>
                <c:pt idx="9">
                  <c:v>20</c:v>
                </c:pt>
              </c:numCache>
            </c:numRef>
          </c:val>
          <c:extLst>
            <c:ext xmlns:c16="http://schemas.microsoft.com/office/drawing/2014/chart" uri="{C3380CC4-5D6E-409C-BE32-E72D297353CC}">
              <c16:uniqueId val="{00000001-101B-411D-89FA-466ED4C6E2BF}"/>
            </c:ext>
          </c:extLst>
        </c:ser>
        <c:ser>
          <c:idx val="3"/>
          <c:order val="2"/>
          <c:tx>
            <c:strRef>
              <c:f>A11_ábra_chart!$H$16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A11_ábra_chart!$I$16:$R$16</c:f>
              <c:numCache>
                <c:formatCode>General</c:formatCode>
                <c:ptCount val="10"/>
                <c:pt idx="0">
                  <c:v>12</c:v>
                </c:pt>
                <c:pt idx="1">
                  <c:v>7</c:v>
                </c:pt>
                <c:pt idx="2">
                  <c:v>9</c:v>
                </c:pt>
                <c:pt idx="3">
                  <c:v>13</c:v>
                </c:pt>
                <c:pt idx="4">
                  <c:v>12</c:v>
                </c:pt>
                <c:pt idx="5">
                  <c:v>7</c:v>
                </c:pt>
                <c:pt idx="6">
                  <c:v>6</c:v>
                </c:pt>
                <c:pt idx="7">
                  <c:v>7</c:v>
                </c:pt>
                <c:pt idx="8">
                  <c:v>11</c:v>
                </c:pt>
                <c:pt idx="9">
                  <c:v>15</c:v>
                </c:pt>
              </c:numCache>
            </c:numRef>
          </c:val>
          <c:extLst>
            <c:ext xmlns:c16="http://schemas.microsoft.com/office/drawing/2014/chart" uri="{C3380CC4-5D6E-409C-BE32-E72D297353CC}">
              <c16:uniqueId val="{00000002-101B-411D-89FA-466ED4C6E2BF}"/>
            </c:ext>
          </c:extLst>
        </c:ser>
        <c:ser>
          <c:idx val="0"/>
          <c:order val="3"/>
          <c:tx>
            <c:strRef>
              <c:f>A11_ábra_chart!$H$13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A11_ábra_chart!$I$13:$R$13</c:f>
              <c:numCache>
                <c:formatCode>General</c:formatCode>
                <c:ptCount val="10"/>
                <c:pt idx="0">
                  <c:v>10</c:v>
                </c:pt>
                <c:pt idx="1">
                  <c:v>8</c:v>
                </c:pt>
                <c:pt idx="2">
                  <c:v>6</c:v>
                </c:pt>
                <c:pt idx="3">
                  <c:v>6</c:v>
                </c:pt>
                <c:pt idx="4">
                  <c:v>16</c:v>
                </c:pt>
                <c:pt idx="5">
                  <c:v>17</c:v>
                </c:pt>
                <c:pt idx="6">
                  <c:v>9</c:v>
                </c:pt>
                <c:pt idx="7">
                  <c:v>7</c:v>
                </c:pt>
                <c:pt idx="8">
                  <c:v>3</c:v>
                </c:pt>
                <c:pt idx="9">
                  <c:v>24</c:v>
                </c:pt>
              </c:numCache>
            </c:numRef>
          </c:val>
          <c:extLst>
            <c:ext xmlns:c16="http://schemas.microsoft.com/office/drawing/2014/chart" uri="{C3380CC4-5D6E-409C-BE32-E72D297353CC}">
              <c16:uniqueId val="{00000003-101B-411D-89FA-466ED4C6E2BF}"/>
            </c:ext>
          </c:extLst>
        </c:ser>
        <c:ser>
          <c:idx val="4"/>
          <c:order val="4"/>
          <c:tx>
            <c:strRef>
              <c:f>A11_ábra_chart!$H$17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A11_ábra_chart!$I$17:$R$17</c:f>
              <c:numCache>
                <c:formatCode>General</c:formatCode>
                <c:ptCount val="10"/>
                <c:pt idx="0">
                  <c:v>13</c:v>
                </c:pt>
                <c:pt idx="1">
                  <c:v>16</c:v>
                </c:pt>
                <c:pt idx="2">
                  <c:v>14</c:v>
                </c:pt>
                <c:pt idx="3">
                  <c:v>7</c:v>
                </c:pt>
                <c:pt idx="4">
                  <c:v>10</c:v>
                </c:pt>
                <c:pt idx="5">
                  <c:v>17</c:v>
                </c:pt>
                <c:pt idx="6">
                  <c:v>7</c:v>
                </c:pt>
                <c:pt idx="7">
                  <c:v>9</c:v>
                </c:pt>
                <c:pt idx="8">
                  <c:v>9</c:v>
                </c:pt>
                <c:pt idx="9">
                  <c:v>9</c:v>
                </c:pt>
              </c:numCache>
            </c:numRef>
          </c:val>
          <c:extLst>
            <c:ext xmlns:c16="http://schemas.microsoft.com/office/drawing/2014/chart" uri="{C3380CC4-5D6E-409C-BE32-E72D297353CC}">
              <c16:uniqueId val="{00000004-101B-411D-89FA-466ED4C6E2BF}"/>
            </c:ext>
          </c:extLst>
        </c:ser>
        <c:ser>
          <c:idx val="5"/>
          <c:order val="5"/>
          <c:tx>
            <c:strRef>
              <c:f>A11_ábra_chart!$H$18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A11_ábra_chart!$I$18:$R$18</c:f>
              <c:numCache>
                <c:formatCode>General</c:formatCode>
                <c:ptCount val="10"/>
                <c:pt idx="0">
                  <c:v>18</c:v>
                </c:pt>
                <c:pt idx="1">
                  <c:v>19</c:v>
                </c:pt>
                <c:pt idx="2">
                  <c:v>13</c:v>
                </c:pt>
                <c:pt idx="3">
                  <c:v>15</c:v>
                </c:pt>
                <c:pt idx="4">
                  <c:v>24</c:v>
                </c:pt>
                <c:pt idx="5">
                  <c:v>16</c:v>
                </c:pt>
                <c:pt idx="6">
                  <c:v>36</c:v>
                </c:pt>
                <c:pt idx="7">
                  <c:v>14</c:v>
                </c:pt>
                <c:pt idx="8">
                  <c:v>21</c:v>
                </c:pt>
                <c:pt idx="9">
                  <c:v>7</c:v>
                </c:pt>
              </c:numCache>
            </c:numRef>
          </c:val>
          <c:extLst>
            <c:ext xmlns:c16="http://schemas.microsoft.com/office/drawing/2014/chart" uri="{C3380CC4-5D6E-409C-BE32-E72D297353CC}">
              <c16:uniqueId val="{00000005-101B-411D-89FA-466ED4C6E2BF}"/>
            </c:ext>
          </c:extLst>
        </c:ser>
        <c:ser>
          <c:idx val="1"/>
          <c:order val="6"/>
          <c:tx>
            <c:strRef>
              <c:f>A11_ábra_chart!$H$14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A11_ábra_chart!$I$12:$R$12</c:f>
              <c:strCache>
                <c:ptCount val="10"/>
                <c:pt idx="0">
                  <c:v>2013</c:v>
                </c:pt>
                <c:pt idx="1">
                  <c:v>2014</c:v>
                </c:pt>
                <c:pt idx="2">
                  <c:v>2015</c:v>
                </c:pt>
                <c:pt idx="3">
                  <c:v>2016</c:v>
                </c:pt>
                <c:pt idx="4">
                  <c:v>2017</c:v>
                </c:pt>
                <c:pt idx="5">
                  <c:v>2018</c:v>
                </c:pt>
                <c:pt idx="6">
                  <c:v>2019</c:v>
                </c:pt>
                <c:pt idx="7">
                  <c:v>2020</c:v>
                </c:pt>
                <c:pt idx="8">
                  <c:v>2021</c:v>
                </c:pt>
                <c:pt idx="9">
                  <c:v>2022 I-II.</c:v>
                </c:pt>
              </c:strCache>
            </c:strRef>
          </c:cat>
          <c:val>
            <c:numRef>
              <c:f>A11_ábra_chart!$I$14:$R$14</c:f>
              <c:numCache>
                <c:formatCode>General</c:formatCode>
                <c:ptCount val="10"/>
                <c:pt idx="0">
                  <c:v>17</c:v>
                </c:pt>
                <c:pt idx="1">
                  <c:v>15</c:v>
                </c:pt>
                <c:pt idx="2">
                  <c:v>9</c:v>
                </c:pt>
                <c:pt idx="3">
                  <c:v>13</c:v>
                </c:pt>
                <c:pt idx="4">
                  <c:v>6</c:v>
                </c:pt>
                <c:pt idx="5">
                  <c:v>10</c:v>
                </c:pt>
                <c:pt idx="6">
                  <c:v>9</c:v>
                </c:pt>
                <c:pt idx="7">
                  <c:v>8</c:v>
                </c:pt>
                <c:pt idx="8">
                  <c:v>15</c:v>
                </c:pt>
                <c:pt idx="9">
                  <c:v>18</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(A11_ábra_chart!$I$12:$L$12,A11_ábra_chart!$M$12)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6281897660469227"/>
        </c:manualLayout>
      </c:layout>
      <c:barChart>
        <c:barDir val="col"/>
        <c:grouping val="stacked"/>
        <c:varyColors val="0"/>
        <c:ser>
          <c:idx val="6"/>
          <c:order val="0"/>
          <c:tx>
            <c:strRef>
              <c:f>A11_ábra_chart!$G$19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A11_ábra_chart!$I$19:$R$19</c:f>
              <c:numCache>
                <c:formatCode>General</c:formatCode>
                <c:ptCount val="10"/>
                <c:pt idx="0">
                  <c:v>18</c:v>
                </c:pt>
                <c:pt idx="1">
                  <c:v>23</c:v>
                </c:pt>
                <c:pt idx="2">
                  <c:v>39</c:v>
                </c:pt>
                <c:pt idx="3">
                  <c:v>30</c:v>
                </c:pt>
                <c:pt idx="4">
                  <c:v>16</c:v>
                </c:pt>
                <c:pt idx="5">
                  <c:v>17</c:v>
                </c:pt>
                <c:pt idx="6">
                  <c:v>14</c:v>
                </c:pt>
                <c:pt idx="7">
                  <c:v>32</c:v>
                </c:pt>
                <c:pt idx="8">
                  <c:v>20</c:v>
                </c:pt>
                <c:pt idx="9">
                  <c:v>7</c:v>
                </c:pt>
              </c:numCache>
            </c:numRef>
          </c:val>
          <c:extLst>
            <c:ext xmlns:c16="http://schemas.microsoft.com/office/drawing/2014/chart" uri="{C3380CC4-5D6E-409C-BE32-E72D297353CC}">
              <c16:uniqueId val="{00000000-133A-4074-9351-158AFD069E29}"/>
            </c:ext>
          </c:extLst>
        </c:ser>
        <c:ser>
          <c:idx val="2"/>
          <c:order val="1"/>
          <c:tx>
            <c:strRef>
              <c:f>A11_ábra_chart!$G$15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A11_ábra_chart!$I$15:$R$15</c:f>
              <c:numCache>
                <c:formatCode>General</c:formatCode>
                <c:ptCount val="10"/>
                <c:pt idx="0">
                  <c:v>12</c:v>
                </c:pt>
                <c:pt idx="1">
                  <c:v>12</c:v>
                </c:pt>
                <c:pt idx="2">
                  <c:v>10</c:v>
                </c:pt>
                <c:pt idx="3">
                  <c:v>16</c:v>
                </c:pt>
                <c:pt idx="4">
                  <c:v>16</c:v>
                </c:pt>
                <c:pt idx="5">
                  <c:v>16</c:v>
                </c:pt>
                <c:pt idx="6">
                  <c:v>19</c:v>
                </c:pt>
                <c:pt idx="7">
                  <c:v>23</c:v>
                </c:pt>
                <c:pt idx="8">
                  <c:v>21</c:v>
                </c:pt>
                <c:pt idx="9">
                  <c:v>20</c:v>
                </c:pt>
              </c:numCache>
            </c:numRef>
          </c:val>
          <c:extLst>
            <c:ext xmlns:c16="http://schemas.microsoft.com/office/drawing/2014/chart" uri="{C3380CC4-5D6E-409C-BE32-E72D297353CC}">
              <c16:uniqueId val="{00000001-133A-4074-9351-158AFD069E29}"/>
            </c:ext>
          </c:extLst>
        </c:ser>
        <c:ser>
          <c:idx val="3"/>
          <c:order val="2"/>
          <c:tx>
            <c:strRef>
              <c:f>A11_ábra_chart!$G$16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A11_ábra_chart!$I$16:$R$16</c:f>
              <c:numCache>
                <c:formatCode>General</c:formatCode>
                <c:ptCount val="10"/>
                <c:pt idx="0">
                  <c:v>12</c:v>
                </c:pt>
                <c:pt idx="1">
                  <c:v>7</c:v>
                </c:pt>
                <c:pt idx="2">
                  <c:v>9</c:v>
                </c:pt>
                <c:pt idx="3">
                  <c:v>13</c:v>
                </c:pt>
                <c:pt idx="4">
                  <c:v>12</c:v>
                </c:pt>
                <c:pt idx="5">
                  <c:v>7</c:v>
                </c:pt>
                <c:pt idx="6">
                  <c:v>6</c:v>
                </c:pt>
                <c:pt idx="7">
                  <c:v>7</c:v>
                </c:pt>
                <c:pt idx="8">
                  <c:v>11</c:v>
                </c:pt>
                <c:pt idx="9">
                  <c:v>15</c:v>
                </c:pt>
              </c:numCache>
            </c:numRef>
          </c:val>
          <c:extLst>
            <c:ext xmlns:c16="http://schemas.microsoft.com/office/drawing/2014/chart" uri="{C3380CC4-5D6E-409C-BE32-E72D297353CC}">
              <c16:uniqueId val="{00000002-133A-4074-9351-158AFD069E29}"/>
            </c:ext>
          </c:extLst>
        </c:ser>
        <c:ser>
          <c:idx val="0"/>
          <c:order val="3"/>
          <c:tx>
            <c:strRef>
              <c:f>A11_ábra_chart!$G$13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A11_ábra_chart!$I$13:$R$13</c:f>
              <c:numCache>
                <c:formatCode>General</c:formatCode>
                <c:ptCount val="10"/>
                <c:pt idx="0">
                  <c:v>10</c:v>
                </c:pt>
                <c:pt idx="1">
                  <c:v>8</c:v>
                </c:pt>
                <c:pt idx="2">
                  <c:v>6</c:v>
                </c:pt>
                <c:pt idx="3">
                  <c:v>6</c:v>
                </c:pt>
                <c:pt idx="4">
                  <c:v>16</c:v>
                </c:pt>
                <c:pt idx="5">
                  <c:v>17</c:v>
                </c:pt>
                <c:pt idx="6">
                  <c:v>9</c:v>
                </c:pt>
                <c:pt idx="7">
                  <c:v>7</c:v>
                </c:pt>
                <c:pt idx="8">
                  <c:v>3</c:v>
                </c:pt>
                <c:pt idx="9">
                  <c:v>24</c:v>
                </c:pt>
              </c:numCache>
            </c:numRef>
          </c:val>
          <c:extLst>
            <c:ext xmlns:c16="http://schemas.microsoft.com/office/drawing/2014/chart" uri="{C3380CC4-5D6E-409C-BE32-E72D297353CC}">
              <c16:uniqueId val="{00000003-133A-4074-9351-158AFD069E29}"/>
            </c:ext>
          </c:extLst>
        </c:ser>
        <c:ser>
          <c:idx val="4"/>
          <c:order val="4"/>
          <c:tx>
            <c:strRef>
              <c:f>A11_ábra_chart!$G$17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A11_ábra_chart!$I$17:$R$17</c:f>
              <c:numCache>
                <c:formatCode>General</c:formatCode>
                <c:ptCount val="10"/>
                <c:pt idx="0">
                  <c:v>13</c:v>
                </c:pt>
                <c:pt idx="1">
                  <c:v>16</c:v>
                </c:pt>
                <c:pt idx="2">
                  <c:v>14</c:v>
                </c:pt>
                <c:pt idx="3">
                  <c:v>7</c:v>
                </c:pt>
                <c:pt idx="4">
                  <c:v>10</c:v>
                </c:pt>
                <c:pt idx="5">
                  <c:v>17</c:v>
                </c:pt>
                <c:pt idx="6">
                  <c:v>7</c:v>
                </c:pt>
                <c:pt idx="7">
                  <c:v>9</c:v>
                </c:pt>
                <c:pt idx="8">
                  <c:v>9</c:v>
                </c:pt>
                <c:pt idx="9">
                  <c:v>9</c:v>
                </c:pt>
              </c:numCache>
            </c:numRef>
          </c:val>
          <c:extLst>
            <c:ext xmlns:c16="http://schemas.microsoft.com/office/drawing/2014/chart" uri="{C3380CC4-5D6E-409C-BE32-E72D297353CC}">
              <c16:uniqueId val="{00000004-133A-4074-9351-158AFD069E29}"/>
            </c:ext>
          </c:extLst>
        </c:ser>
        <c:ser>
          <c:idx val="5"/>
          <c:order val="5"/>
          <c:tx>
            <c:strRef>
              <c:f>A11_ábra_chart!$G$18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A11_ábra_chart!$I$18:$R$18</c:f>
              <c:numCache>
                <c:formatCode>General</c:formatCode>
                <c:ptCount val="10"/>
                <c:pt idx="0">
                  <c:v>18</c:v>
                </c:pt>
                <c:pt idx="1">
                  <c:v>19</c:v>
                </c:pt>
                <c:pt idx="2">
                  <c:v>13</c:v>
                </c:pt>
                <c:pt idx="3">
                  <c:v>15</c:v>
                </c:pt>
                <c:pt idx="4">
                  <c:v>24</c:v>
                </c:pt>
                <c:pt idx="5">
                  <c:v>16</c:v>
                </c:pt>
                <c:pt idx="6">
                  <c:v>36</c:v>
                </c:pt>
                <c:pt idx="7">
                  <c:v>14</c:v>
                </c:pt>
                <c:pt idx="8">
                  <c:v>21</c:v>
                </c:pt>
                <c:pt idx="9">
                  <c:v>7</c:v>
                </c:pt>
              </c:numCache>
            </c:numRef>
          </c:val>
          <c:extLst>
            <c:ext xmlns:c16="http://schemas.microsoft.com/office/drawing/2014/chart" uri="{C3380CC4-5D6E-409C-BE32-E72D297353CC}">
              <c16:uniqueId val="{00000005-133A-4074-9351-158AFD069E29}"/>
            </c:ext>
          </c:extLst>
        </c:ser>
        <c:ser>
          <c:idx val="1"/>
          <c:order val="6"/>
          <c:tx>
            <c:strRef>
              <c:f>A11_ábra_chart!$G$14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A11_ábra_chart!$I$11:$R$11</c:f>
              <c:strCache>
                <c:ptCount val="10"/>
                <c:pt idx="0">
                  <c:v>2013</c:v>
                </c:pt>
                <c:pt idx="1">
                  <c:v>2014</c:v>
                </c:pt>
                <c:pt idx="2">
                  <c:v>2015</c:v>
                </c:pt>
                <c:pt idx="3">
                  <c:v>2016</c:v>
                </c:pt>
                <c:pt idx="4">
                  <c:v>2017</c:v>
                </c:pt>
                <c:pt idx="5">
                  <c:v>2018</c:v>
                </c:pt>
                <c:pt idx="6">
                  <c:v>2019</c:v>
                </c:pt>
                <c:pt idx="7">
                  <c:v>2020</c:v>
                </c:pt>
                <c:pt idx="8">
                  <c:v>2021</c:v>
                </c:pt>
                <c:pt idx="9">
                  <c:v>2022 H1</c:v>
                </c:pt>
              </c:strCache>
            </c:strRef>
          </c:cat>
          <c:val>
            <c:numRef>
              <c:f>A11_ábra_chart!$I$14:$R$14</c:f>
              <c:numCache>
                <c:formatCode>General</c:formatCode>
                <c:ptCount val="10"/>
                <c:pt idx="0">
                  <c:v>17</c:v>
                </c:pt>
                <c:pt idx="1">
                  <c:v>15</c:v>
                </c:pt>
                <c:pt idx="2">
                  <c:v>9</c:v>
                </c:pt>
                <c:pt idx="3">
                  <c:v>13</c:v>
                </c:pt>
                <c:pt idx="4">
                  <c:v>6</c:v>
                </c:pt>
                <c:pt idx="5">
                  <c:v>10</c:v>
                </c:pt>
                <c:pt idx="6">
                  <c:v>9</c:v>
                </c:pt>
                <c:pt idx="7">
                  <c:v>8</c:v>
                </c:pt>
                <c:pt idx="8">
                  <c:v>15</c:v>
                </c:pt>
                <c:pt idx="9">
                  <c:v>18</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A12_ábra_chart!$H$8</c:f>
              <c:strCache>
                <c:ptCount val="1"/>
                <c:pt idx="0">
                  <c:v>Prime irodabérleti díj</c:v>
                </c:pt>
              </c:strCache>
            </c:strRef>
          </c:tx>
          <c:spPr>
            <a:ln w="28575" cap="rnd">
              <a:solidFill>
                <a:srgbClr val="DA0000"/>
              </a:solidFill>
              <a:round/>
            </a:ln>
            <a:effectLst/>
          </c:spPr>
          <c:marker>
            <c:symbol val="none"/>
          </c:marker>
          <c:cat>
            <c:strRef>
              <c:f>A12_ábra_chart!$G$9:$G$31</c:f>
              <c:strCache>
                <c:ptCount val="2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strCache>
            </c:strRef>
          </c:cat>
          <c:val>
            <c:numRef>
              <c:f>A12_ábra_chart!$H$9:$H$31</c:f>
              <c:numCache>
                <c:formatCode>#,##0.00</c:formatCode>
                <c:ptCount val="23"/>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numCache>
            </c:numRef>
          </c:val>
          <c:smooth val="0"/>
          <c:extLst>
            <c:ext xmlns:c16="http://schemas.microsoft.com/office/drawing/2014/chart" uri="{C3380CC4-5D6E-409C-BE32-E72D297353CC}">
              <c16:uniqueId val="{00000002-D627-460C-A650-0DA8740B6EF0}"/>
            </c:ext>
          </c:extLst>
        </c:ser>
        <c:ser>
          <c:idx val="0"/>
          <c:order val="1"/>
          <c:tx>
            <c:strRef>
              <c:f>A12_ábra_chart!$I$8</c:f>
              <c:strCache>
                <c:ptCount val="1"/>
                <c:pt idx="0">
                  <c:v>Átlagos kínálati bérleti díj - "A" kategória</c:v>
                </c:pt>
              </c:strCache>
            </c:strRef>
          </c:tx>
          <c:spPr>
            <a:ln w="28575" cap="rnd">
              <a:solidFill>
                <a:srgbClr val="0C2148"/>
              </a:solidFill>
              <a:round/>
            </a:ln>
            <a:effectLst/>
          </c:spPr>
          <c:marker>
            <c:symbol val="none"/>
          </c:marker>
          <c:cat>
            <c:strRef>
              <c:f>A12_ábra_chart!$G$9:$G$31</c:f>
              <c:strCache>
                <c:ptCount val="2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strCache>
            </c:strRef>
          </c:cat>
          <c:val>
            <c:numRef>
              <c:f>A12_ábra_chart!$I$9:$I$31</c:f>
              <c:numCache>
                <c:formatCode>#,##0.00</c:formatCode>
                <c:ptCount val="2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numCache>
            </c:numRef>
          </c:val>
          <c:smooth val="0"/>
          <c:extLst>
            <c:ext xmlns:c16="http://schemas.microsoft.com/office/drawing/2014/chart" uri="{C3380CC4-5D6E-409C-BE32-E72D297353CC}">
              <c16:uniqueId val="{00000000-D627-460C-A650-0DA8740B6EF0}"/>
            </c:ext>
          </c:extLst>
        </c:ser>
        <c:ser>
          <c:idx val="2"/>
          <c:order val="2"/>
          <c:tx>
            <c:strRef>
              <c:f>A12_ábra_chart!$J$8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A12_ábra_chart!$G$9:$G$31</c:f>
              <c:strCache>
                <c:ptCount val="2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strCache>
            </c:strRef>
          </c:cat>
          <c:val>
            <c:numRef>
              <c:f>A12_ábra_chart!$J$9:$J$31</c:f>
              <c:numCache>
                <c:formatCode>#,##0.00</c:formatCode>
                <c:ptCount val="2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A12_ábra_chart!$H$7</c:f>
              <c:strCache>
                <c:ptCount val="1"/>
                <c:pt idx="0">
                  <c:v>Prime office rents</c:v>
                </c:pt>
              </c:strCache>
            </c:strRef>
          </c:tx>
          <c:spPr>
            <a:ln w="28575" cap="rnd">
              <a:solidFill>
                <a:srgbClr val="DA0000"/>
              </a:solidFill>
              <a:round/>
            </a:ln>
            <a:effectLst/>
          </c:spPr>
          <c:marker>
            <c:symbol val="none"/>
          </c:marker>
          <c:cat>
            <c:strRef>
              <c:f>A12_ábra_chart!$F$9:$F$31</c:f>
              <c:strCache>
                <c:ptCount val="2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strCache>
            </c:strRef>
          </c:cat>
          <c:val>
            <c:numRef>
              <c:f>A12_ábra_chart!$H$9:$H$31</c:f>
              <c:numCache>
                <c:formatCode>#,##0.00</c:formatCode>
                <c:ptCount val="23"/>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numCache>
            </c:numRef>
          </c:val>
          <c:smooth val="0"/>
          <c:extLst>
            <c:ext xmlns:c16="http://schemas.microsoft.com/office/drawing/2014/chart" uri="{C3380CC4-5D6E-409C-BE32-E72D297353CC}">
              <c16:uniqueId val="{00000000-6763-4DEC-8751-2D568C64E85D}"/>
            </c:ext>
          </c:extLst>
        </c:ser>
        <c:ser>
          <c:idx val="0"/>
          <c:order val="1"/>
          <c:tx>
            <c:strRef>
              <c:f>A12_ábra_chart!$I$7</c:f>
              <c:strCache>
                <c:ptCount val="1"/>
                <c:pt idx="0">
                  <c:v>Average offered rental rate - Category A</c:v>
                </c:pt>
              </c:strCache>
            </c:strRef>
          </c:tx>
          <c:spPr>
            <a:ln w="28575" cap="rnd">
              <a:solidFill>
                <a:srgbClr val="0C2148"/>
              </a:solidFill>
              <a:round/>
            </a:ln>
            <a:effectLst/>
          </c:spPr>
          <c:marker>
            <c:symbol val="none"/>
          </c:marker>
          <c:cat>
            <c:strRef>
              <c:f>A12_ábra_chart!$F$9:$F$31</c:f>
              <c:strCache>
                <c:ptCount val="2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strCache>
            </c:strRef>
          </c:cat>
          <c:val>
            <c:numRef>
              <c:f>A12_ábra_chart!$I$9:$I$31</c:f>
              <c:numCache>
                <c:formatCode>#,##0.00</c:formatCode>
                <c:ptCount val="2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numCache>
            </c:numRef>
          </c:val>
          <c:smooth val="0"/>
          <c:extLst>
            <c:ext xmlns:c16="http://schemas.microsoft.com/office/drawing/2014/chart" uri="{C3380CC4-5D6E-409C-BE32-E72D297353CC}">
              <c16:uniqueId val="{00000001-6763-4DEC-8751-2D568C64E85D}"/>
            </c:ext>
          </c:extLst>
        </c:ser>
        <c:ser>
          <c:idx val="2"/>
          <c:order val="2"/>
          <c:tx>
            <c:strRef>
              <c:f>A12_ábra_chart!$J$7</c:f>
              <c:strCache>
                <c:ptCount val="1"/>
                <c:pt idx="0">
                  <c:v>Average offered rental rate - Total modern office stock</c:v>
                </c:pt>
              </c:strCache>
            </c:strRef>
          </c:tx>
          <c:spPr>
            <a:ln w="28575" cap="rnd">
              <a:solidFill>
                <a:srgbClr val="F6A800"/>
              </a:solidFill>
              <a:round/>
            </a:ln>
            <a:effectLst/>
          </c:spPr>
          <c:marker>
            <c:symbol val="none"/>
          </c:marker>
          <c:cat>
            <c:strRef>
              <c:f>A12_ábra_chart!$F$9:$F$31</c:f>
              <c:strCache>
                <c:ptCount val="2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strCache>
            </c:strRef>
          </c:cat>
          <c:val>
            <c:numRef>
              <c:f>A12_ábra_chart!$J$9:$J$31</c:f>
              <c:numCache>
                <c:formatCode>#,##0.00</c:formatCode>
                <c:ptCount val="2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A13_ábra_chart!$E$10:$E$55</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A13_ábra_chart!$G$10:$G$55</c:f>
              <c:numCache>
                <c:formatCode>0.0</c:formatCode>
                <c:ptCount val="4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A13_ábra_chart!$E$10:$E$55</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A13_ábra_chart!$H$10:$H$55</c:f>
              <c:numCache>
                <c:formatCode>0.0</c:formatCode>
                <c:ptCount val="4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A13_ábra_chart!$E$10:$E$55</c:f>
              <c:strCache>
                <c:ptCount val="4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strCache>
            </c:strRef>
          </c:cat>
          <c:val>
            <c:numRef>
              <c:f>A13_ábra_chart!$F$10:$F$55</c:f>
              <c:numCache>
                <c:formatCode>#\ ##0.0</c:formatCode>
                <c:ptCount val="4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A13_ábra_chart!$D$12:$D$55</c:f>
              <c:strCache>
                <c:ptCount val="44"/>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strCache>
            </c:strRef>
          </c:cat>
          <c:val>
            <c:numRef>
              <c:f>A13_ábra_chart!$G$10:$G$55</c:f>
              <c:numCache>
                <c:formatCode>0.0</c:formatCode>
                <c:ptCount val="4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A13_ábra_chart!$D$12:$D$55</c:f>
              <c:strCache>
                <c:ptCount val="44"/>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strCache>
            </c:strRef>
          </c:cat>
          <c:val>
            <c:numRef>
              <c:f>A13_ábra_chart!$H$10:$H$55</c:f>
              <c:numCache>
                <c:formatCode>0.0</c:formatCode>
                <c:ptCount val="4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industrial spaces (right-hand scale)</c:v>
                </c:pt>
              </c:strCache>
            </c:strRef>
          </c:tx>
          <c:spPr>
            <a:ln>
              <a:solidFill>
                <a:schemeClr val="tx1"/>
              </a:solidFill>
              <a:prstDash val="solid"/>
            </a:ln>
          </c:spPr>
          <c:marker>
            <c:symbol val="none"/>
          </c:marker>
          <c:cat>
            <c:strRef>
              <c:f>A13_ábra_chart!$D$10:$D$55</c:f>
              <c:strCache>
                <c:ptCount val="4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strCache>
            </c:strRef>
          </c:cat>
          <c:val>
            <c:numRef>
              <c:f>A13_ábra_chart!$F$10:$F$55</c:f>
              <c:numCache>
                <c:formatCode>#\ ##0.0</c:formatCode>
                <c:ptCount val="4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802628469541887"/>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A14_ábra_chart!$F$13:$N$13</c:f>
              <c:numCache>
                <c:formatCode>0</c:formatCode>
                <c:ptCount val="9"/>
                <c:pt idx="0">
                  <c:v>39</c:v>
                </c:pt>
                <c:pt idx="1">
                  <c:v>65</c:v>
                </c:pt>
                <c:pt idx="2">
                  <c:v>65</c:v>
                </c:pt>
                <c:pt idx="3">
                  <c:v>51</c:v>
                </c:pt>
                <c:pt idx="4">
                  <c:v>58.747096233672266</c:v>
                </c:pt>
                <c:pt idx="5">
                  <c:v>50.210300969651179</c:v>
                </c:pt>
                <c:pt idx="6">
                  <c:v>39.077544785133</c:v>
                </c:pt>
                <c:pt idx="7">
                  <c:v>61</c:v>
                </c:pt>
                <c:pt idx="8">
                  <c:v>47</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A14_ábra_chart!$F$12:$N$12</c:f>
              <c:numCache>
                <c:formatCode>0</c:formatCode>
                <c:ptCount val="9"/>
                <c:pt idx="0">
                  <c:v>28.000000000000004</c:v>
                </c:pt>
                <c:pt idx="1">
                  <c:v>19</c:v>
                </c:pt>
                <c:pt idx="2">
                  <c:v>20</c:v>
                </c:pt>
                <c:pt idx="3">
                  <c:v>31</c:v>
                </c:pt>
                <c:pt idx="4">
                  <c:v>6.8311816900872087</c:v>
                </c:pt>
                <c:pt idx="5">
                  <c:v>24.849515174411284</c:v>
                </c:pt>
                <c:pt idx="6">
                  <c:v>21.928629749895599</c:v>
                </c:pt>
                <c:pt idx="7">
                  <c:v>11</c:v>
                </c:pt>
                <c:pt idx="8">
                  <c:v>38</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A14_ábra_chart!$F$14:$N$14</c:f>
              <c:numCache>
                <c:formatCode>0</c:formatCode>
                <c:ptCount val="9"/>
                <c:pt idx="0">
                  <c:v>18</c:v>
                </c:pt>
                <c:pt idx="1">
                  <c:v>10</c:v>
                </c:pt>
                <c:pt idx="2">
                  <c:v>11</c:v>
                </c:pt>
                <c:pt idx="3">
                  <c:v>13</c:v>
                </c:pt>
                <c:pt idx="4">
                  <c:v>3.8082181347347572</c:v>
                </c:pt>
                <c:pt idx="5">
                  <c:v>18.603450447046971</c:v>
                </c:pt>
                <c:pt idx="6">
                  <c:v>18.846818101434</c:v>
                </c:pt>
                <c:pt idx="7">
                  <c:v>11</c:v>
                </c:pt>
                <c:pt idx="8">
                  <c:v>11</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8"/>
              <c:delete val="1"/>
              <c:extLst>
                <c:ext xmlns:c15="http://schemas.microsoft.com/office/drawing/2012/chart" uri="{CE6537A1-D6FC-4f65-9D91-7224C49458BB}"/>
                <c:ext xmlns:c16="http://schemas.microsoft.com/office/drawing/2014/chart" uri="{C3380CC4-5D6E-409C-BE32-E72D297353CC}">
                  <c16:uniqueId val="{00000000-7DFD-4EAA-ADEA-E3A38F508CC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A14_ábra_chart!$F$15:$N$15</c:f>
              <c:numCache>
                <c:formatCode>0</c:formatCode>
                <c:ptCount val="9"/>
                <c:pt idx="0">
                  <c:v>10</c:v>
                </c:pt>
                <c:pt idx="1">
                  <c:v>2</c:v>
                </c:pt>
                <c:pt idx="2">
                  <c:v>0</c:v>
                </c:pt>
                <c:pt idx="3">
                  <c:v>1</c:v>
                </c:pt>
                <c:pt idx="4">
                  <c:v>1.051068205186793</c:v>
                </c:pt>
                <c:pt idx="5">
                  <c:v>2.6147000797548587</c:v>
                </c:pt>
                <c:pt idx="6">
                  <c:v>2.3127227027982902</c:v>
                </c:pt>
                <c:pt idx="7">
                  <c:v>0</c:v>
                </c:pt>
                <c:pt idx="8">
                  <c:v>4</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dLbl>
              <c:idx val="8"/>
              <c:delete val="1"/>
              <c:extLst>
                <c:ext xmlns:c15="http://schemas.microsoft.com/office/drawing/2012/chart" uri="{CE6537A1-D6FC-4f65-9D91-7224C49458BB}"/>
                <c:ext xmlns:c16="http://schemas.microsoft.com/office/drawing/2014/chart" uri="{C3380CC4-5D6E-409C-BE32-E72D297353CC}">
                  <c16:uniqueId val="{00000001-220E-4245-913F-C0C5FFB8909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A14_ábra_chart!$F$16:$N$16</c:f>
              <c:numCache>
                <c:formatCode>0</c:formatCode>
                <c:ptCount val="9"/>
                <c:pt idx="0">
                  <c:v>1</c:v>
                </c:pt>
                <c:pt idx="1">
                  <c:v>3</c:v>
                </c:pt>
                <c:pt idx="2">
                  <c:v>2</c:v>
                </c:pt>
                <c:pt idx="3">
                  <c:v>3</c:v>
                </c:pt>
                <c:pt idx="4">
                  <c:v>27.166304885943866</c:v>
                </c:pt>
                <c:pt idx="5">
                  <c:v>0.78411619023632628</c:v>
                </c:pt>
                <c:pt idx="6">
                  <c:v>17.554906704694702</c:v>
                </c:pt>
                <c:pt idx="7">
                  <c:v>16</c:v>
                </c:pt>
                <c:pt idx="8">
                  <c:v>0</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Ref>
              <c:f>A14_ábra_chart!$F$17:$N$17</c:f>
              <c:numCache>
                <c:formatCode>0</c:formatCode>
                <c:ptCount val="9"/>
                <c:pt idx="0">
                  <c:v>4</c:v>
                </c:pt>
                <c:pt idx="1">
                  <c:v>1</c:v>
                </c:pt>
                <c:pt idx="2">
                  <c:v>2</c:v>
                </c:pt>
                <c:pt idx="3">
                  <c:v>1</c:v>
                </c:pt>
                <c:pt idx="4">
                  <c:v>2.3961308503751093</c:v>
                </c:pt>
                <c:pt idx="5">
                  <c:v>2.9379171388993828</c:v>
                </c:pt>
                <c:pt idx="6">
                  <c:v>0.27937795604453503</c:v>
                </c:pt>
                <c:pt idx="7">
                  <c:v>1</c:v>
                </c:pt>
                <c:pt idx="8">
                  <c:v>0</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8877313359608672"/>
        </c:manualLayout>
      </c:layout>
      <c:barChart>
        <c:barDir val="col"/>
        <c:grouping val="clustered"/>
        <c:varyColors val="0"/>
        <c:ser>
          <c:idx val="0"/>
          <c:order val="0"/>
          <c:tx>
            <c:strRef>
              <c:f>'5_ábra_chart'!$F$9</c:f>
              <c:strCache>
                <c:ptCount val="1"/>
                <c:pt idx="0">
                  <c:v>2022 II.</c:v>
                </c:pt>
              </c:strCache>
            </c:strRef>
          </c:tx>
          <c:spPr>
            <a:solidFill>
              <a:schemeClr val="accent1">
                <a:lumMod val="75000"/>
              </a:schemeClr>
            </a:solidFill>
            <a:ln w="9525">
              <a:solidFill>
                <a:schemeClr val="tx1"/>
              </a:solidFill>
            </a:ln>
            <a:effectLst/>
          </c:spPr>
          <c:invertIfNegative val="0"/>
          <c:dPt>
            <c:idx val="3"/>
            <c:invertIfNegative val="0"/>
            <c:bubble3D val="0"/>
            <c:spPr>
              <a:solidFill>
                <a:schemeClr val="accent1">
                  <a:lumMod val="75000"/>
                </a:schemeClr>
              </a:solidFill>
              <a:ln w="9525">
                <a:solidFill>
                  <a:schemeClr val="tx1"/>
                </a:solidFill>
              </a:ln>
              <a:effectLst/>
            </c:spPr>
            <c:extLst>
              <c:ext xmlns:c16="http://schemas.microsoft.com/office/drawing/2014/chart" uri="{C3380CC4-5D6E-409C-BE32-E72D297353CC}">
                <c16:uniqueId val="{00000006-9D36-4F17-857F-8DE37BD41933}"/>
              </c:ext>
            </c:extLst>
          </c:dPt>
          <c:dPt>
            <c:idx val="4"/>
            <c:invertIfNegative val="0"/>
            <c:bubble3D val="0"/>
            <c:spPr>
              <a:solidFill>
                <a:srgbClr val="C00000"/>
              </a:solidFill>
              <a:ln w="9525">
                <a:solidFill>
                  <a:schemeClr val="tx1"/>
                </a:solidFill>
              </a:ln>
              <a:effectLst/>
            </c:spPr>
            <c:extLst>
              <c:ext xmlns:c16="http://schemas.microsoft.com/office/drawing/2014/chart" uri="{C3380CC4-5D6E-409C-BE32-E72D297353CC}">
                <c16:uniqueId val="{0000002C-2BE0-4E7C-92BF-A34F4850656C}"/>
              </c:ext>
            </c:extLst>
          </c:dPt>
          <c:dPt>
            <c:idx val="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A-BF2D-4653-B1B1-316263F4853E}"/>
              </c:ext>
            </c:extLst>
          </c:dPt>
          <c:dPt>
            <c:idx val="9"/>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E-9340-48A9-BC9B-9D4EAADFD4AE}"/>
              </c:ext>
            </c:extLst>
          </c:dPt>
          <c:dPt>
            <c:idx val="1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F-9340-48A9-BC9B-9D4EAADFD4AE}"/>
              </c:ext>
            </c:extLst>
          </c:dPt>
          <c:dPt>
            <c:idx val="1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0-9340-48A9-BC9B-9D4EAADFD4AE}"/>
              </c:ext>
            </c:extLst>
          </c:dPt>
          <c:dPt>
            <c:idx val="1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2-9D36-4F17-857F-8DE37BD41933}"/>
              </c:ext>
            </c:extLst>
          </c:dPt>
          <c:dPt>
            <c:idx val="1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1-9340-48A9-BC9B-9D4EAADFD4AE}"/>
              </c:ext>
            </c:extLst>
          </c:dPt>
          <c:dPt>
            <c:idx val="1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7-9D36-4F17-857F-8DE37BD41933}"/>
              </c:ext>
            </c:extLst>
          </c:dPt>
          <c:dPt>
            <c:idx val="1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2-9340-48A9-BC9B-9D4EAADFD4AE}"/>
              </c:ext>
            </c:extLst>
          </c:dPt>
          <c:dPt>
            <c:idx val="1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3-9D36-4F17-857F-8DE37BD41933}"/>
              </c:ext>
            </c:extLst>
          </c:dPt>
          <c:dPt>
            <c:idx val="19"/>
            <c:invertIfNegative val="0"/>
            <c:bubble3D val="0"/>
            <c:spPr>
              <a:pattFill prst="wdUpDiag">
                <a:fgClr>
                  <a:srgbClr val="009EE0"/>
                </a:fgClr>
                <a:bgClr>
                  <a:schemeClr val="bg1"/>
                </a:bgClr>
              </a:pattFill>
              <a:ln w="25400">
                <a:solidFill>
                  <a:srgbClr val="0076A8"/>
                </a:solidFill>
              </a:ln>
              <a:effectLst/>
            </c:spPr>
            <c:extLst>
              <c:ext xmlns:c16="http://schemas.microsoft.com/office/drawing/2014/chart" uri="{C3380CC4-5D6E-409C-BE32-E72D297353CC}">
                <c16:uniqueId val="{00000013-9340-48A9-BC9B-9D4EAADFD4AE}"/>
              </c:ext>
            </c:extLst>
          </c:dPt>
          <c:dPt>
            <c:idx val="20"/>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4-9340-48A9-BC9B-9D4EAADFD4AE}"/>
              </c:ext>
            </c:extLst>
          </c:dPt>
          <c:dPt>
            <c:idx val="2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4-9D36-4F17-857F-8DE37BD41933}"/>
              </c:ext>
            </c:extLst>
          </c:dPt>
          <c:dPt>
            <c:idx val="22"/>
            <c:invertIfNegative val="0"/>
            <c:bubble3D val="0"/>
            <c:spPr>
              <a:pattFill prst="wdUpDiag">
                <a:fgClr>
                  <a:srgbClr val="009EE0"/>
                </a:fgClr>
                <a:bgClr>
                  <a:schemeClr val="bg1"/>
                </a:bgClr>
              </a:pattFill>
              <a:ln w="25400">
                <a:solidFill>
                  <a:srgbClr val="0076A8"/>
                </a:solidFill>
              </a:ln>
              <a:effectLst/>
            </c:spPr>
            <c:extLst>
              <c:ext xmlns:c16="http://schemas.microsoft.com/office/drawing/2014/chart" uri="{C3380CC4-5D6E-409C-BE32-E72D297353CC}">
                <c16:uniqueId val="{00000015-9340-48A9-BC9B-9D4EAADFD4AE}"/>
              </c:ext>
            </c:extLst>
          </c:dPt>
          <c:dPt>
            <c:idx val="2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6-9340-48A9-BC9B-9D4EAADFD4AE}"/>
              </c:ext>
            </c:extLst>
          </c:dPt>
          <c:dPt>
            <c:idx val="2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7-9340-48A9-BC9B-9D4EAADFD4AE}"/>
              </c:ext>
            </c:extLst>
          </c:dPt>
          <c:dPt>
            <c:idx val="2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8-9340-48A9-BC9B-9D4EAADFD4AE}"/>
              </c:ext>
            </c:extLst>
          </c:dPt>
          <c:dPt>
            <c:idx val="2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9-9340-48A9-BC9B-9D4EAADFD4AE}"/>
              </c:ext>
            </c:extLst>
          </c:dPt>
          <c:dPt>
            <c:idx val="2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A-9340-48A9-BC9B-9D4EAADFD4AE}"/>
              </c:ext>
            </c:extLst>
          </c:dPt>
          <c:dPt>
            <c:idx val="2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9-9855-4002-BFDD-D86F37F35C3E}"/>
              </c:ext>
            </c:extLst>
          </c:dPt>
          <c:cat>
            <c:strRef>
              <c:f>'5_ábra_chart'!$E$10:$E$38</c:f>
              <c:strCache>
                <c:ptCount val="29"/>
                <c:pt idx="0">
                  <c:v>Írország</c:v>
                </c:pt>
                <c:pt idx="1">
                  <c:v>Románia</c:v>
                </c:pt>
                <c:pt idx="2">
                  <c:v>Szlovénia</c:v>
                </c:pt>
                <c:pt idx="3">
                  <c:v>Horvátország</c:v>
                </c:pt>
                <c:pt idx="4">
                  <c:v>Magyarország</c:v>
                </c:pt>
                <c:pt idx="5">
                  <c:v>Észtország</c:v>
                </c:pt>
                <c:pt idx="6">
                  <c:v>Lengyelország</c:v>
                </c:pt>
                <c:pt idx="7">
                  <c:v>Dánia</c:v>
                </c:pt>
                <c:pt idx="8">
                  <c:v>Litvánia</c:v>
                </c:pt>
                <c:pt idx="9">
                  <c:v>Hollandia</c:v>
                </c:pt>
                <c:pt idx="10">
                  <c:v>Svédország</c:v>
                </c:pt>
                <c:pt idx="11">
                  <c:v>Görögország</c:v>
                </c:pt>
                <c:pt idx="12">
                  <c:v>Luxemburg</c:v>
                </c:pt>
                <c:pt idx="13">
                  <c:v>Málta</c:v>
                </c:pt>
                <c:pt idx="14">
                  <c:v>Ciprus</c:v>
                </c:pt>
                <c:pt idx="15">
                  <c:v>Finnország</c:v>
                </c:pt>
                <c:pt idx="16">
                  <c:v>Lettország</c:v>
                </c:pt>
                <c:pt idx="17">
                  <c:v>Ausztria</c:v>
                </c:pt>
                <c:pt idx="18">
                  <c:v>Bulgária</c:v>
                </c:pt>
                <c:pt idx="19">
                  <c:v>EU 27</c:v>
                </c:pt>
                <c:pt idx="20">
                  <c:v>Portugália</c:v>
                </c:pt>
                <c:pt idx="21">
                  <c:v>Belgium</c:v>
                </c:pt>
                <c:pt idx="22">
                  <c:v>Eurozóna</c:v>
                </c:pt>
                <c:pt idx="23">
                  <c:v>Olaszország</c:v>
                </c:pt>
                <c:pt idx="24">
                  <c:v>Franciaország</c:v>
                </c:pt>
                <c:pt idx="25">
                  <c:v>Németország</c:v>
                </c:pt>
                <c:pt idx="26">
                  <c:v>Csehország</c:v>
                </c:pt>
                <c:pt idx="27">
                  <c:v>Szlovákia</c:v>
                </c:pt>
                <c:pt idx="28">
                  <c:v>Spanyolország</c:v>
                </c:pt>
              </c:strCache>
            </c:strRef>
          </c:cat>
          <c:val>
            <c:numRef>
              <c:f>'5_ábra_chart'!$F$10:$F$38</c:f>
              <c:numCache>
                <c:formatCode>0.0</c:formatCode>
                <c:ptCount val="29"/>
                <c:pt idx="0">
                  <c:v>128.35056194322999</c:v>
                </c:pt>
                <c:pt idx="1">
                  <c:v>108.16534963572563</c:v>
                </c:pt>
                <c:pt idx="2">
                  <c:v>108.15128167264578</c:v>
                </c:pt>
                <c:pt idx="3">
                  <c:v>107.30868713312165</c:v>
                </c:pt>
                <c:pt idx="4">
                  <c:v>106.89081055726399</c:v>
                </c:pt>
                <c:pt idx="5">
                  <c:v>106.86871663883157</c:v>
                </c:pt>
                <c:pt idx="6">
                  <c:v>106.05891758634196</c:v>
                </c:pt>
                <c:pt idx="7">
                  <c:v>105.83190581079387</c:v>
                </c:pt>
                <c:pt idx="8">
                  <c:v>105.65782423510394</c:v>
                </c:pt>
                <c:pt idx="9">
                  <c:v>105.48043265329703</c:v>
                </c:pt>
                <c:pt idx="10">
                  <c:v>105.141956753587</c:v>
                </c:pt>
                <c:pt idx="11">
                  <c:v>105.04103242019292</c:v>
                </c:pt>
                <c:pt idx="12">
                  <c:v>104.92901526138616</c:v>
                </c:pt>
                <c:pt idx="13">
                  <c:v>104.80434057773331</c:v>
                </c:pt>
                <c:pt idx="14">
                  <c:v>103.67806755778433</c:v>
                </c:pt>
                <c:pt idx="15">
                  <c:v>103.56794594971095</c:v>
                </c:pt>
                <c:pt idx="16">
                  <c:v>103.45893329096923</c:v>
                </c:pt>
                <c:pt idx="17">
                  <c:v>103.31736362426538</c:v>
                </c:pt>
                <c:pt idx="18">
                  <c:v>103.29483157461104</c:v>
                </c:pt>
                <c:pt idx="19">
                  <c:v>102.30514969698309</c:v>
                </c:pt>
                <c:pt idx="20">
                  <c:v>102.03354790765331</c:v>
                </c:pt>
                <c:pt idx="21">
                  <c:v>101.80867988587985</c:v>
                </c:pt>
                <c:pt idx="22">
                  <c:v>101.78616649562025</c:v>
                </c:pt>
                <c:pt idx="23">
                  <c:v>101.13752384425429</c:v>
                </c:pt>
                <c:pt idx="24">
                  <c:v>100.9245214548471</c:v>
                </c:pt>
                <c:pt idx="25">
                  <c:v>99.96740139721642</c:v>
                </c:pt>
                <c:pt idx="26">
                  <c:v>99.772095525600022</c:v>
                </c:pt>
                <c:pt idx="27">
                  <c:v>99.741312139629116</c:v>
                </c:pt>
                <c:pt idx="28">
                  <c:v>97.75454600092155</c:v>
                </c:pt>
              </c:numCache>
            </c:numRef>
          </c:val>
          <c:extLst>
            <c:ext xmlns:c16="http://schemas.microsoft.com/office/drawing/2014/chart" uri="{C3380CC4-5D6E-409C-BE32-E72D297353CC}">
              <c16:uniqueId val="{00000000-8EE9-4E47-8344-FDD477AB87C7}"/>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0C-23BC-41CE-BA95-B51DE9E13953}"/>
              </c:ext>
            </c:extLst>
          </c:dPt>
          <c:cat>
            <c:strRef>
              <c:f>'5_ábra_chart'!$E$10:$E$36</c:f>
              <c:strCache>
                <c:ptCount val="27"/>
                <c:pt idx="0">
                  <c:v>Írország</c:v>
                </c:pt>
                <c:pt idx="1">
                  <c:v>Románia</c:v>
                </c:pt>
                <c:pt idx="2">
                  <c:v>Szlovénia</c:v>
                </c:pt>
                <c:pt idx="3">
                  <c:v>Horvátország</c:v>
                </c:pt>
                <c:pt idx="4">
                  <c:v>Magyarország</c:v>
                </c:pt>
                <c:pt idx="5">
                  <c:v>Észtország</c:v>
                </c:pt>
                <c:pt idx="6">
                  <c:v>Lengyelország</c:v>
                </c:pt>
                <c:pt idx="7">
                  <c:v>Dánia</c:v>
                </c:pt>
                <c:pt idx="8">
                  <c:v>Litvánia</c:v>
                </c:pt>
                <c:pt idx="9">
                  <c:v>Hollandia</c:v>
                </c:pt>
                <c:pt idx="10">
                  <c:v>Svédország</c:v>
                </c:pt>
                <c:pt idx="11">
                  <c:v>Görögország</c:v>
                </c:pt>
                <c:pt idx="12">
                  <c:v>Luxemburg</c:v>
                </c:pt>
                <c:pt idx="13">
                  <c:v>Málta</c:v>
                </c:pt>
                <c:pt idx="14">
                  <c:v>Ciprus</c:v>
                </c:pt>
                <c:pt idx="15">
                  <c:v>Finnország</c:v>
                </c:pt>
                <c:pt idx="16">
                  <c:v>Lettország</c:v>
                </c:pt>
                <c:pt idx="17">
                  <c:v>Ausztria</c:v>
                </c:pt>
                <c:pt idx="18">
                  <c:v>Bulgária</c:v>
                </c:pt>
                <c:pt idx="19">
                  <c:v>EU 27</c:v>
                </c:pt>
                <c:pt idx="20">
                  <c:v>Portugália</c:v>
                </c:pt>
                <c:pt idx="21">
                  <c:v>Belgium</c:v>
                </c:pt>
                <c:pt idx="22">
                  <c:v>Eurozóna</c:v>
                </c:pt>
                <c:pt idx="23">
                  <c:v>Olaszország</c:v>
                </c:pt>
                <c:pt idx="24">
                  <c:v>Franciaország</c:v>
                </c:pt>
                <c:pt idx="25">
                  <c:v>Németország</c:v>
                </c:pt>
                <c:pt idx="26">
                  <c:v>Csehország</c:v>
                </c:pt>
              </c:strCache>
            </c:strRef>
          </c:cat>
          <c:val>
            <c:numLit>
              <c:formatCode>General</c:formatCode>
              <c:ptCount val="1"/>
              <c:pt idx="0">
                <c:v>0</c:v>
              </c:pt>
            </c:numLit>
          </c:val>
          <c:extLst>
            <c:ext xmlns:c16="http://schemas.microsoft.com/office/drawing/2014/chart" uri="{C3380CC4-5D6E-409C-BE32-E72D297353CC}">
              <c16:uniqueId val="{00000002-8EE9-4E47-8344-FDD477AB87C7}"/>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130"/>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IV.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30"/>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IV. = 100</a:t>
                </a:r>
                <a:endParaRPr lang="hu-HU"/>
              </a:p>
            </c:rich>
          </c:tx>
          <c:layout>
            <c:manualLayout>
              <c:xMode val="edge"/>
              <c:yMode val="edge"/>
              <c:x val="0.7510536111111111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6110116669360497"/>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A14_ábra_chart!$F$13:$N$13</c:f>
              <c:numCache>
                <c:formatCode>0</c:formatCode>
                <c:ptCount val="9"/>
                <c:pt idx="0">
                  <c:v>39</c:v>
                </c:pt>
                <c:pt idx="1">
                  <c:v>65</c:v>
                </c:pt>
                <c:pt idx="2">
                  <c:v>65</c:v>
                </c:pt>
                <c:pt idx="3">
                  <c:v>51</c:v>
                </c:pt>
                <c:pt idx="4">
                  <c:v>58.747096233672266</c:v>
                </c:pt>
                <c:pt idx="5">
                  <c:v>50.210300969651179</c:v>
                </c:pt>
                <c:pt idx="6">
                  <c:v>39.077544785133</c:v>
                </c:pt>
                <c:pt idx="7">
                  <c:v>61</c:v>
                </c:pt>
                <c:pt idx="8">
                  <c:v>47</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A14_ábra_chart!$F$12:$N$12</c:f>
              <c:numCache>
                <c:formatCode>0</c:formatCode>
                <c:ptCount val="9"/>
                <c:pt idx="0">
                  <c:v>28.000000000000004</c:v>
                </c:pt>
                <c:pt idx="1">
                  <c:v>19</c:v>
                </c:pt>
                <c:pt idx="2">
                  <c:v>20</c:v>
                </c:pt>
                <c:pt idx="3">
                  <c:v>31</c:v>
                </c:pt>
                <c:pt idx="4">
                  <c:v>6.8311816900872087</c:v>
                </c:pt>
                <c:pt idx="5">
                  <c:v>24.849515174411284</c:v>
                </c:pt>
                <c:pt idx="6">
                  <c:v>21.928629749895599</c:v>
                </c:pt>
                <c:pt idx="7">
                  <c:v>11</c:v>
                </c:pt>
                <c:pt idx="8">
                  <c:v>38</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A14_ábra_chart!$F$14:$N$14</c:f>
              <c:numCache>
                <c:formatCode>0</c:formatCode>
                <c:ptCount val="9"/>
                <c:pt idx="0">
                  <c:v>18</c:v>
                </c:pt>
                <c:pt idx="1">
                  <c:v>10</c:v>
                </c:pt>
                <c:pt idx="2">
                  <c:v>11</c:v>
                </c:pt>
                <c:pt idx="3">
                  <c:v>13</c:v>
                </c:pt>
                <c:pt idx="4">
                  <c:v>3.8082181347347572</c:v>
                </c:pt>
                <c:pt idx="5">
                  <c:v>18.603450447046971</c:v>
                </c:pt>
                <c:pt idx="6">
                  <c:v>18.846818101434</c:v>
                </c:pt>
                <c:pt idx="7">
                  <c:v>11</c:v>
                </c:pt>
                <c:pt idx="8">
                  <c:v>11</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8"/>
              <c:delete val="1"/>
              <c:extLst>
                <c:ext xmlns:c15="http://schemas.microsoft.com/office/drawing/2012/chart" uri="{CE6537A1-D6FC-4f65-9D91-7224C49458BB}"/>
                <c:ext xmlns:c16="http://schemas.microsoft.com/office/drawing/2014/chart" uri="{C3380CC4-5D6E-409C-BE32-E72D297353CC}">
                  <c16:uniqueId val="{00000000-49FF-4F95-ACD4-170372E73BC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A14_ábra_chart!$F$15:$N$15</c:f>
              <c:numCache>
                <c:formatCode>0</c:formatCode>
                <c:ptCount val="9"/>
                <c:pt idx="0">
                  <c:v>10</c:v>
                </c:pt>
                <c:pt idx="1">
                  <c:v>2</c:v>
                </c:pt>
                <c:pt idx="2">
                  <c:v>0</c:v>
                </c:pt>
                <c:pt idx="3">
                  <c:v>1</c:v>
                </c:pt>
                <c:pt idx="4">
                  <c:v>1.051068205186793</c:v>
                </c:pt>
                <c:pt idx="5">
                  <c:v>2.6147000797548587</c:v>
                </c:pt>
                <c:pt idx="6">
                  <c:v>2.3127227027982902</c:v>
                </c:pt>
                <c:pt idx="7">
                  <c:v>0</c:v>
                </c:pt>
                <c:pt idx="8">
                  <c:v>4</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dLbl>
              <c:idx val="8"/>
              <c:delete val="1"/>
              <c:extLst>
                <c:ext xmlns:c15="http://schemas.microsoft.com/office/drawing/2012/chart" uri="{CE6537A1-D6FC-4f65-9D91-7224C49458BB}"/>
                <c:ext xmlns:c16="http://schemas.microsoft.com/office/drawing/2014/chart" uri="{C3380CC4-5D6E-409C-BE32-E72D297353CC}">
                  <c16:uniqueId val="{00000001-1527-46EA-933C-0DC5D0EA295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A14_ábra_chart!$F$16:$N$16</c:f>
              <c:numCache>
                <c:formatCode>0</c:formatCode>
                <c:ptCount val="9"/>
                <c:pt idx="0">
                  <c:v>1</c:v>
                </c:pt>
                <c:pt idx="1">
                  <c:v>3</c:v>
                </c:pt>
                <c:pt idx="2">
                  <c:v>2</c:v>
                </c:pt>
                <c:pt idx="3">
                  <c:v>3</c:v>
                </c:pt>
                <c:pt idx="4">
                  <c:v>27.166304885943866</c:v>
                </c:pt>
                <c:pt idx="5">
                  <c:v>0.78411619023632628</c:v>
                </c:pt>
                <c:pt idx="6">
                  <c:v>17.554906704694702</c:v>
                </c:pt>
                <c:pt idx="7">
                  <c:v>16</c:v>
                </c:pt>
                <c:pt idx="8">
                  <c:v>0</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A14_ábra_chart!$F$10:$N$10</c:f>
              <c:strCache>
                <c:ptCount val="9"/>
                <c:pt idx="0">
                  <c:v>2014</c:v>
                </c:pt>
                <c:pt idx="1">
                  <c:v>2015</c:v>
                </c:pt>
                <c:pt idx="2">
                  <c:v>2016</c:v>
                </c:pt>
                <c:pt idx="3">
                  <c:v>2017</c:v>
                </c:pt>
                <c:pt idx="4">
                  <c:v>2018</c:v>
                </c:pt>
                <c:pt idx="5">
                  <c:v>2019</c:v>
                </c:pt>
                <c:pt idx="6">
                  <c:v>2020</c:v>
                </c:pt>
                <c:pt idx="7">
                  <c:v>2021</c:v>
                </c:pt>
                <c:pt idx="8">
                  <c:v>2022 H1</c:v>
                </c:pt>
              </c:strCache>
            </c:strRef>
          </c:cat>
          <c:val>
            <c:numRef>
              <c:f>A14_ábra_chart!$F$17:$N$17</c:f>
              <c:numCache>
                <c:formatCode>0</c:formatCode>
                <c:ptCount val="9"/>
                <c:pt idx="0">
                  <c:v>4</c:v>
                </c:pt>
                <c:pt idx="1">
                  <c:v>1</c:v>
                </c:pt>
                <c:pt idx="2">
                  <c:v>2</c:v>
                </c:pt>
                <c:pt idx="3">
                  <c:v>1</c:v>
                </c:pt>
                <c:pt idx="4">
                  <c:v>2.3961308503751093</c:v>
                </c:pt>
                <c:pt idx="5">
                  <c:v>2.9379171388993828</c:v>
                </c:pt>
                <c:pt idx="6">
                  <c:v>0.27937795604453503</c:v>
                </c:pt>
                <c:pt idx="7">
                  <c:v>1</c:v>
                </c:pt>
                <c:pt idx="8">
                  <c:v>0</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A14_ábra_chart!$F$11:$N$11</c:f>
              <c:strCache>
                <c:ptCount val="9"/>
                <c:pt idx="0">
                  <c:v>2014</c:v>
                </c:pt>
                <c:pt idx="1">
                  <c:v>2015</c:v>
                </c:pt>
                <c:pt idx="2">
                  <c:v>2016</c:v>
                </c:pt>
                <c:pt idx="3">
                  <c:v>2017</c:v>
                </c:pt>
                <c:pt idx="4">
                  <c:v>2018</c:v>
                </c:pt>
                <c:pt idx="5">
                  <c:v>2019</c:v>
                </c:pt>
                <c:pt idx="6">
                  <c:v>2020</c:v>
                </c:pt>
                <c:pt idx="7">
                  <c:v>2021</c:v>
                </c:pt>
                <c:pt idx="8">
                  <c:v>2022 I-II.</c:v>
                </c:pt>
              </c:strCache>
            </c:str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A15_ábra_chart!$F$16:$F$42</c:f>
              <c:strCache>
                <c:ptCount val="2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strCache>
            </c:strRef>
          </c:cat>
          <c:val>
            <c:numRef>
              <c:f>A15_ábra_chart!$G$16:$G$42</c:f>
              <c:numCache>
                <c:formatCode>#,##0.00</c:formatCode>
                <c:ptCount val="2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A15_ábra_chart!$F$16:$F$42</c:f>
              <c:strCache>
                <c:ptCount val="2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strCache>
            </c:strRef>
          </c:cat>
          <c:val>
            <c:numRef>
              <c:f>A15_ábra_chart!$I$16:$I$42</c:f>
              <c:numCache>
                <c:formatCode>#,##0.00</c:formatCode>
                <c:ptCount val="2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A15_ábra_chart!$F$16:$F$42</c:f>
              <c:strCache>
                <c:ptCount val="2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strCache>
            </c:strRef>
          </c:cat>
          <c:val>
            <c:numRef>
              <c:f>A15_ábra_chart!$K$16:$K$42</c:f>
              <c:numCache>
                <c:formatCode>#,##0.00</c:formatCode>
                <c:ptCount val="2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A15_ábra_chart!$E$16:$E$42</c:f>
              <c:strCache>
                <c:ptCount val="2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strCache>
            </c:strRef>
          </c:cat>
          <c:val>
            <c:numRef>
              <c:f>A15_ábra_chart!$G$16:$G$42</c:f>
              <c:numCache>
                <c:formatCode>#,##0.00</c:formatCode>
                <c:ptCount val="2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numCache>
            </c:numRef>
          </c:val>
          <c:extLst>
            <c:ext xmlns:c16="http://schemas.microsoft.com/office/drawing/2014/chart" uri="{C3380CC4-5D6E-409C-BE32-E72D297353CC}">
              <c16:uniqueId val="{00000000-D704-4D7C-A64D-0660820E6D26}"/>
            </c:ext>
          </c:extLst>
        </c:ser>
        <c:ser>
          <c:idx val="1"/>
          <c:order val="1"/>
          <c:tx>
            <c:strRef>
              <c:f>A15_ábra_chart!$E$14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A15_ábra_chart!$E$16:$E$42</c:f>
              <c:strCache>
                <c:ptCount val="2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strCache>
            </c:strRef>
          </c:cat>
          <c:val>
            <c:numRef>
              <c:f>A15_ábra_chart!$I$16:$I$42</c:f>
              <c:numCache>
                <c:formatCode>#,##0.00</c:formatCode>
                <c:ptCount val="2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A15_ábra_chart!$E$16:$E$42</c:f>
              <c:strCache>
                <c:ptCount val="2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strCache>
            </c:strRef>
          </c:cat>
          <c:val>
            <c:numRef>
              <c:f>A15_ábra_chart!$K$16:$K$42</c:f>
              <c:numCache>
                <c:formatCode>#,##0.00</c:formatCode>
                <c:ptCount val="2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A16_ábra_chart!$H$10:$H$29</c:f>
              <c:numCache>
                <c:formatCode>#,##0</c:formatCode>
                <c:ptCount val="20"/>
                <c:pt idx="0">
                  <c:v>885.2</c:v>
                </c:pt>
                <c:pt idx="1">
                  <c:v>90.1</c:v>
                </c:pt>
                <c:pt idx="2">
                  <c:v>66.8</c:v>
                </c:pt>
                <c:pt idx="3">
                  <c:v>57.8</c:v>
                </c:pt>
                <c:pt idx="4">
                  <c:v>57.6</c:v>
                </c:pt>
                <c:pt idx="5">
                  <c:v>67.400000000000006</c:v>
                </c:pt>
                <c:pt idx="6">
                  <c:v>27.7</c:v>
                </c:pt>
                <c:pt idx="7">
                  <c:v>50.2</c:v>
                </c:pt>
                <c:pt idx="8">
                  <c:v>22</c:v>
                </c:pt>
                <c:pt idx="9">
                  <c:v>34.5</c:v>
                </c:pt>
                <c:pt idx="10">
                  <c:v>36.299999999999997</c:v>
                </c:pt>
                <c:pt idx="11">
                  <c:v>9.4</c:v>
                </c:pt>
                <c:pt idx="12">
                  <c:v>18.600000000000001</c:v>
                </c:pt>
                <c:pt idx="13">
                  <c:v>22.2</c:v>
                </c:pt>
                <c:pt idx="14">
                  <c:v>21.6</c:v>
                </c:pt>
                <c:pt idx="15">
                  <c:v>20.5</c:v>
                </c:pt>
                <c:pt idx="16">
                  <c:v>8.4</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A16_ábra_chart!$F$10:$F$29</c:f>
              <c:numCache>
                <c:formatCode>#,##0</c:formatCode>
                <c:ptCount val="20"/>
                <c:pt idx="0">
                  <c:v>71</c:v>
                </c:pt>
                <c:pt idx="1">
                  <c:v>232.8</c:v>
                </c:pt>
                <c:pt idx="2">
                  <c:v>64.599999999999994</c:v>
                </c:pt>
                <c:pt idx="3">
                  <c:v>48.1</c:v>
                </c:pt>
                <c:pt idx="4">
                  <c:v>29.1</c:v>
                </c:pt>
                <c:pt idx="5">
                  <c:v>35.5</c:v>
                </c:pt>
                <c:pt idx="6">
                  <c:v>42.7</c:v>
                </c:pt>
                <c:pt idx="7">
                  <c:v>19.7</c:v>
                </c:pt>
                <c:pt idx="8">
                  <c:v>64.2</c:v>
                </c:pt>
                <c:pt idx="9">
                  <c:v>35.6</c:v>
                </c:pt>
                <c:pt idx="10">
                  <c:v>11.3</c:v>
                </c:pt>
                <c:pt idx="11">
                  <c:v>35.799999999999997</c:v>
                </c:pt>
                <c:pt idx="12">
                  <c:v>29.1</c:v>
                </c:pt>
                <c:pt idx="13">
                  <c:v>8.1999999999999993</c:v>
                </c:pt>
                <c:pt idx="14">
                  <c:v>3.7</c:v>
                </c:pt>
                <c:pt idx="15">
                  <c:v>14.3</c:v>
                </c:pt>
                <c:pt idx="16">
                  <c:v>23.1</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51.5</c:v>
                </c:pt>
                <c:pt idx="10">
                  <c:v>69.7</c:v>
                </c:pt>
                <c:pt idx="11">
                  <c:v>50</c:v>
                </c:pt>
                <c:pt idx="12">
                  <c:v>45</c:v>
                </c:pt>
                <c:pt idx="13">
                  <c:v>48.5</c:v>
                </c:pt>
                <c:pt idx="14">
                  <c:v>53.5</c:v>
                </c:pt>
                <c:pt idx="15">
                  <c:v>41.5</c:v>
                </c:pt>
                <c:pt idx="16">
                  <c:v>41.8</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0.77379750741949938</c:v>
                </c:pt>
                <c:pt idx="1">
                  <c:v>0.53725677621503098</c:v>
                </c:pt>
                <c:pt idx="2">
                  <c:v>0.53441386967075843</c:v>
                </c:pt>
                <c:pt idx="3">
                  <c:v>0.51236423106186024</c:v>
                </c:pt>
                <c:pt idx="4">
                  <c:v>0.30297666273655727</c:v>
                </c:pt>
                <c:pt idx="5">
                  <c:v>0.35502238845683098</c:v>
                </c:pt>
                <c:pt idx="6">
                  <c:v>0.40100214711691634</c:v>
                </c:pt>
                <c:pt idx="7">
                  <c:v>0.45120915646308074</c:v>
                </c:pt>
                <c:pt idx="8">
                  <c:v>0.58770053677654932</c:v>
                </c:pt>
                <c:pt idx="9">
                  <c:v>0.24318735425757859</c:v>
                </c:pt>
                <c:pt idx="10">
                  <c:v>0.21510266430231001</c:v>
                </c:pt>
                <c:pt idx="11">
                  <c:v>0.27908640245314603</c:v>
                </c:pt>
                <c:pt idx="12">
                  <c:v>0.30802970642476196</c:v>
                </c:pt>
                <c:pt idx="13">
                  <c:v>0.24163170305944326</c:v>
                </c:pt>
                <c:pt idx="14">
                  <c:v>0.26286644516499214</c:v>
                </c:pt>
                <c:pt idx="15">
                  <c:v>0.20981943978484568</c:v>
                </c:pt>
                <c:pt idx="16">
                  <c:v>0.28915871776057822</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A16_ábra_chart!$H$10:$H$29</c:f>
              <c:numCache>
                <c:formatCode>#,##0</c:formatCode>
                <c:ptCount val="20"/>
                <c:pt idx="0">
                  <c:v>885.2</c:v>
                </c:pt>
                <c:pt idx="1">
                  <c:v>90.1</c:v>
                </c:pt>
                <c:pt idx="2">
                  <c:v>66.8</c:v>
                </c:pt>
                <c:pt idx="3">
                  <c:v>57.8</c:v>
                </c:pt>
                <c:pt idx="4">
                  <c:v>57.6</c:v>
                </c:pt>
                <c:pt idx="5">
                  <c:v>67.400000000000006</c:v>
                </c:pt>
                <c:pt idx="6">
                  <c:v>27.7</c:v>
                </c:pt>
                <c:pt idx="7">
                  <c:v>50.2</c:v>
                </c:pt>
                <c:pt idx="8">
                  <c:v>22</c:v>
                </c:pt>
                <c:pt idx="9">
                  <c:v>34.5</c:v>
                </c:pt>
                <c:pt idx="10">
                  <c:v>36.299999999999997</c:v>
                </c:pt>
                <c:pt idx="11">
                  <c:v>9.4</c:v>
                </c:pt>
                <c:pt idx="12">
                  <c:v>18.600000000000001</c:v>
                </c:pt>
                <c:pt idx="13">
                  <c:v>22.2</c:v>
                </c:pt>
                <c:pt idx="14">
                  <c:v>21.6</c:v>
                </c:pt>
                <c:pt idx="15">
                  <c:v>20.5</c:v>
                </c:pt>
                <c:pt idx="16">
                  <c:v>8.4</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A16_ábra_chart!$F$10:$F$29</c:f>
              <c:numCache>
                <c:formatCode>#,##0</c:formatCode>
                <c:ptCount val="20"/>
                <c:pt idx="0">
                  <c:v>71</c:v>
                </c:pt>
                <c:pt idx="1">
                  <c:v>232.8</c:v>
                </c:pt>
                <c:pt idx="2">
                  <c:v>64.599999999999994</c:v>
                </c:pt>
                <c:pt idx="3">
                  <c:v>48.1</c:v>
                </c:pt>
                <c:pt idx="4">
                  <c:v>29.1</c:v>
                </c:pt>
                <c:pt idx="5">
                  <c:v>35.5</c:v>
                </c:pt>
                <c:pt idx="6">
                  <c:v>42.7</c:v>
                </c:pt>
                <c:pt idx="7">
                  <c:v>19.7</c:v>
                </c:pt>
                <c:pt idx="8">
                  <c:v>64.2</c:v>
                </c:pt>
                <c:pt idx="9">
                  <c:v>35.6</c:v>
                </c:pt>
                <c:pt idx="10">
                  <c:v>11.3</c:v>
                </c:pt>
                <c:pt idx="11">
                  <c:v>35.799999999999997</c:v>
                </c:pt>
                <c:pt idx="12">
                  <c:v>29.1</c:v>
                </c:pt>
                <c:pt idx="13">
                  <c:v>8.1999999999999993</c:v>
                </c:pt>
                <c:pt idx="14">
                  <c:v>3.7</c:v>
                </c:pt>
                <c:pt idx="15">
                  <c:v>14.3</c:v>
                </c:pt>
                <c:pt idx="16">
                  <c:v>23.1</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51.5</c:v>
                </c:pt>
                <c:pt idx="10">
                  <c:v>69.7</c:v>
                </c:pt>
                <c:pt idx="11">
                  <c:v>50</c:v>
                </c:pt>
                <c:pt idx="12">
                  <c:v>45</c:v>
                </c:pt>
                <c:pt idx="13">
                  <c:v>48.5</c:v>
                </c:pt>
                <c:pt idx="14">
                  <c:v>53.5</c:v>
                </c:pt>
                <c:pt idx="15">
                  <c:v>41.5</c:v>
                </c:pt>
                <c:pt idx="16">
                  <c:v>41.8</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0.77379750741949938</c:v>
                </c:pt>
                <c:pt idx="1">
                  <c:v>0.53725677621503098</c:v>
                </c:pt>
                <c:pt idx="2">
                  <c:v>0.53441386967075843</c:v>
                </c:pt>
                <c:pt idx="3">
                  <c:v>0.51236423106186024</c:v>
                </c:pt>
                <c:pt idx="4">
                  <c:v>0.30297666273655727</c:v>
                </c:pt>
                <c:pt idx="5">
                  <c:v>0.35502238845683098</c:v>
                </c:pt>
                <c:pt idx="6">
                  <c:v>0.40100214711691634</c:v>
                </c:pt>
                <c:pt idx="7">
                  <c:v>0.45120915646308074</c:v>
                </c:pt>
                <c:pt idx="8">
                  <c:v>0.58770053677654932</c:v>
                </c:pt>
                <c:pt idx="9">
                  <c:v>0.24318735425757859</c:v>
                </c:pt>
                <c:pt idx="10">
                  <c:v>0.21510266430231001</c:v>
                </c:pt>
                <c:pt idx="11">
                  <c:v>0.27908640245314603</c:v>
                </c:pt>
                <c:pt idx="12">
                  <c:v>0.30802970642476196</c:v>
                </c:pt>
                <c:pt idx="13">
                  <c:v>0.24163170305944326</c:v>
                </c:pt>
                <c:pt idx="14">
                  <c:v>0.26286644516499214</c:v>
                </c:pt>
                <c:pt idx="15">
                  <c:v>0.20981943978484568</c:v>
                </c:pt>
                <c:pt idx="16">
                  <c:v>0.28915871776057822</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A17_ábra_chart!$F$14:$L$14</c:f>
              <c:numCache>
                <c:formatCode>#,##0</c:formatCode>
                <c:ptCount val="7"/>
                <c:pt idx="0">
                  <c:v>0.62777852115530086</c:v>
                </c:pt>
                <c:pt idx="1">
                  <c:v>4.6554595013799869</c:v>
                </c:pt>
                <c:pt idx="2">
                  <c:v>11.478834524463991</c:v>
                </c:pt>
                <c:pt idx="3">
                  <c:v>32.532560211667523</c:v>
                </c:pt>
                <c:pt idx="4">
                  <c:v>34.575520168022734</c:v>
                </c:pt>
                <c:pt idx="5">
                  <c:v>36.655047501879572</c:v>
                </c:pt>
                <c:pt idx="6">
                  <c:v>23.545285882948221</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A17_ábra_chart!$F$15:$L$15</c:f>
              <c:numCache>
                <c:formatCode>#,##0</c:formatCode>
                <c:ptCount val="7"/>
                <c:pt idx="0">
                  <c:v>58.521513742097142</c:v>
                </c:pt>
                <c:pt idx="1">
                  <c:v>47.492643872174455</c:v>
                </c:pt>
                <c:pt idx="2">
                  <c:v>29.367784496976356</c:v>
                </c:pt>
                <c:pt idx="3">
                  <c:v>13.081774211910602</c:v>
                </c:pt>
                <c:pt idx="4">
                  <c:v>31.870444497158179</c:v>
                </c:pt>
                <c:pt idx="5">
                  <c:v>20.1900075182831</c:v>
                </c:pt>
                <c:pt idx="6">
                  <c:v>16.781919379321977</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A17_ábra_chart!$F$16:$L$16</c:f>
              <c:numCache>
                <c:formatCode>#,##0</c:formatCode>
                <c:ptCount val="7"/>
                <c:pt idx="0">
                  <c:v>23.033725527838968</c:v>
                </c:pt>
                <c:pt idx="1">
                  <c:v>28.512123354850484</c:v>
                </c:pt>
                <c:pt idx="2">
                  <c:v>39.263331500824627</c:v>
                </c:pt>
                <c:pt idx="3">
                  <c:v>15.352093332600337</c:v>
                </c:pt>
                <c:pt idx="4">
                  <c:v>8.4736862397076091</c:v>
                </c:pt>
                <c:pt idx="5">
                  <c:v>0</c:v>
                </c:pt>
                <c:pt idx="6">
                  <c:v>0</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A17_ábra_chart!$F$17:$L$17</c:f>
              <c:numCache>
                <c:formatCode>#,##0</c:formatCode>
                <c:ptCount val="7"/>
                <c:pt idx="0">
                  <c:v>7.0750639334202363</c:v>
                </c:pt>
                <c:pt idx="1">
                  <c:v>9.9393262015008776</c:v>
                </c:pt>
                <c:pt idx="2">
                  <c:v>10.48927982407916</c:v>
                </c:pt>
                <c:pt idx="3">
                  <c:v>25.019546306487843</c:v>
                </c:pt>
                <c:pt idx="4">
                  <c:v>13.921470614970207</c:v>
                </c:pt>
                <c:pt idx="5">
                  <c:v>34.543093431754492</c:v>
                </c:pt>
                <c:pt idx="6">
                  <c:v>47.647158036768431</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A17_ábra_chart!$F$18:$L$18</c:f>
              <c:numCache>
                <c:formatCode>#,##0</c:formatCode>
                <c:ptCount val="7"/>
                <c:pt idx="0">
                  <c:v>4.4076329970313681</c:v>
                </c:pt>
                <c:pt idx="1">
                  <c:v>4.1348281289204172</c:v>
                </c:pt>
                <c:pt idx="2">
                  <c:v>2.3859263331500822</c:v>
                </c:pt>
                <c:pt idx="3">
                  <c:v>6.2535115740770877</c:v>
                </c:pt>
                <c:pt idx="4">
                  <c:v>4.4412522177414875</c:v>
                </c:pt>
                <c:pt idx="5">
                  <c:v>6.5306540906294872</c:v>
                </c:pt>
                <c:pt idx="6">
                  <c:v>2.6986001011975036</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6"/>
              <c:delete val="1"/>
              <c:extLst>
                <c:ext xmlns:c15="http://schemas.microsoft.com/office/drawing/2012/chart" uri="{CE6537A1-D6FC-4f65-9D91-7224C49458BB}"/>
                <c:ext xmlns:c16="http://schemas.microsoft.com/office/drawing/2014/chart" uri="{C3380CC4-5D6E-409C-BE32-E72D297353CC}">
                  <c16:uniqueId val="{00000001-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A17_ábra_chart!$F$19:$L$19</c:f>
              <c:numCache>
                <c:formatCode>#,##0</c:formatCode>
                <c:ptCount val="7"/>
                <c:pt idx="0">
                  <c:v>3.8922268311628656</c:v>
                </c:pt>
                <c:pt idx="1">
                  <c:v>0.62726671380671062</c:v>
                </c:pt>
                <c:pt idx="2">
                  <c:v>1.0005497526113247</c:v>
                </c:pt>
                <c:pt idx="3">
                  <c:v>2.2715042041282651</c:v>
                </c:pt>
                <c:pt idx="4">
                  <c:v>0</c:v>
                </c:pt>
                <c:pt idx="5">
                  <c:v>0</c:v>
                </c:pt>
                <c:pt idx="6">
                  <c:v>0</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A17_ábra_chart!$F$13:$L$13</c:f>
              <c:strCache>
                <c:ptCount val="7"/>
                <c:pt idx="0">
                  <c:v>2016</c:v>
                </c:pt>
                <c:pt idx="1">
                  <c:v>2017</c:v>
                </c:pt>
                <c:pt idx="2">
                  <c:v>2018</c:v>
                </c:pt>
                <c:pt idx="3">
                  <c:v>2019</c:v>
                </c:pt>
                <c:pt idx="4">
                  <c:v>2020</c:v>
                </c:pt>
                <c:pt idx="5">
                  <c:v>2021</c:v>
                </c:pt>
                <c:pt idx="6">
                  <c:v>2022 I-II.</c:v>
                </c:pt>
              </c:strCache>
            </c:strRef>
          </c:cat>
          <c:val>
            <c:numRef>
              <c:f>A17_ábra_chart!$F$20:$L$20</c:f>
              <c:numCache>
                <c:formatCode>#,##0</c:formatCode>
                <c:ptCount val="7"/>
                <c:pt idx="0">
                  <c:v>2.2223359648897651</c:v>
                </c:pt>
                <c:pt idx="1">
                  <c:v>4.6383522273670774</c:v>
                </c:pt>
                <c:pt idx="2">
                  <c:v>6.0142935678944474</c:v>
                </c:pt>
                <c:pt idx="3">
                  <c:v>5.4890101591283491</c:v>
                </c:pt>
                <c:pt idx="4">
                  <c:v>6.7176262623997811</c:v>
                </c:pt>
                <c:pt idx="5">
                  <c:v>2.0811974574533529</c:v>
                </c:pt>
                <c:pt idx="6">
                  <c:v>9.3270365997638738</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strRef>
              <c:f>A17_ábra_chart!$F$13:$L$13</c:f>
              <c:strCache>
                <c:ptCount val="7"/>
                <c:pt idx="0">
                  <c:v>2016</c:v>
                </c:pt>
                <c:pt idx="1">
                  <c:v>2017</c:v>
                </c:pt>
                <c:pt idx="2">
                  <c:v>2018</c:v>
                </c:pt>
                <c:pt idx="3">
                  <c:v>2019</c:v>
                </c:pt>
                <c:pt idx="4">
                  <c:v>2020</c:v>
                </c:pt>
                <c:pt idx="5">
                  <c:v>2021</c:v>
                </c:pt>
                <c:pt idx="6">
                  <c:v>2022 I-II.</c:v>
                </c:pt>
              </c:strCache>
            </c:str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A17_ábra_chart!$F$14:$L$14</c:f>
              <c:numCache>
                <c:formatCode>#,##0</c:formatCode>
                <c:ptCount val="7"/>
                <c:pt idx="0">
                  <c:v>0.62777852115530086</c:v>
                </c:pt>
                <c:pt idx="1">
                  <c:v>4.6554595013799869</c:v>
                </c:pt>
                <c:pt idx="2">
                  <c:v>11.478834524463991</c:v>
                </c:pt>
                <c:pt idx="3">
                  <c:v>32.532560211667523</c:v>
                </c:pt>
                <c:pt idx="4">
                  <c:v>34.575520168022734</c:v>
                </c:pt>
                <c:pt idx="5">
                  <c:v>36.655047501879572</c:v>
                </c:pt>
                <c:pt idx="6">
                  <c:v>23.545285882948221</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A17_ábra_chart!$F$15:$L$15</c:f>
              <c:numCache>
                <c:formatCode>#,##0</c:formatCode>
                <c:ptCount val="7"/>
                <c:pt idx="0">
                  <c:v>58.521513742097142</c:v>
                </c:pt>
                <c:pt idx="1">
                  <c:v>47.492643872174455</c:v>
                </c:pt>
                <c:pt idx="2">
                  <c:v>29.367784496976356</c:v>
                </c:pt>
                <c:pt idx="3">
                  <c:v>13.081774211910602</c:v>
                </c:pt>
                <c:pt idx="4">
                  <c:v>31.870444497158179</c:v>
                </c:pt>
                <c:pt idx="5">
                  <c:v>20.1900075182831</c:v>
                </c:pt>
                <c:pt idx="6">
                  <c:v>16.781919379321977</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A17_ábra_chart!$F$16:$L$16</c:f>
              <c:numCache>
                <c:formatCode>#,##0</c:formatCode>
                <c:ptCount val="7"/>
                <c:pt idx="0">
                  <c:v>23.033725527838968</c:v>
                </c:pt>
                <c:pt idx="1">
                  <c:v>28.512123354850484</c:v>
                </c:pt>
                <c:pt idx="2">
                  <c:v>39.263331500824627</c:v>
                </c:pt>
                <c:pt idx="3">
                  <c:v>15.352093332600337</c:v>
                </c:pt>
                <c:pt idx="4">
                  <c:v>8.4736862397076091</c:v>
                </c:pt>
                <c:pt idx="5">
                  <c:v>0</c:v>
                </c:pt>
                <c:pt idx="6">
                  <c:v>0</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A17_ábra_chart!$F$17:$L$17</c:f>
              <c:numCache>
                <c:formatCode>#,##0</c:formatCode>
                <c:ptCount val="7"/>
                <c:pt idx="0">
                  <c:v>7.0750639334202363</c:v>
                </c:pt>
                <c:pt idx="1">
                  <c:v>9.9393262015008776</c:v>
                </c:pt>
                <c:pt idx="2">
                  <c:v>10.48927982407916</c:v>
                </c:pt>
                <c:pt idx="3">
                  <c:v>25.019546306487843</c:v>
                </c:pt>
                <c:pt idx="4">
                  <c:v>13.921470614970207</c:v>
                </c:pt>
                <c:pt idx="5">
                  <c:v>34.543093431754492</c:v>
                </c:pt>
                <c:pt idx="6">
                  <c:v>47.647158036768431</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A17_ábra_chart!$F$18:$L$18</c:f>
              <c:numCache>
                <c:formatCode>#,##0</c:formatCode>
                <c:ptCount val="7"/>
                <c:pt idx="0">
                  <c:v>4.4076329970313681</c:v>
                </c:pt>
                <c:pt idx="1">
                  <c:v>4.1348281289204172</c:v>
                </c:pt>
                <c:pt idx="2">
                  <c:v>2.3859263331500822</c:v>
                </c:pt>
                <c:pt idx="3">
                  <c:v>6.2535115740770877</c:v>
                </c:pt>
                <c:pt idx="4">
                  <c:v>4.4412522177414875</c:v>
                </c:pt>
                <c:pt idx="5">
                  <c:v>6.5306540906294872</c:v>
                </c:pt>
                <c:pt idx="6">
                  <c:v>2.6986001011975036</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6"/>
              <c:delete val="1"/>
              <c:extLst>
                <c:ext xmlns:c15="http://schemas.microsoft.com/office/drawing/2012/chart" uri="{CE6537A1-D6FC-4f65-9D91-7224C49458BB}"/>
                <c:ext xmlns:c16="http://schemas.microsoft.com/office/drawing/2014/chart" uri="{C3380CC4-5D6E-409C-BE32-E72D297353CC}">
                  <c16:uniqueId val="{00000001-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A17_ábra_chart!$F$19:$L$19</c:f>
              <c:numCache>
                <c:formatCode>#,##0</c:formatCode>
                <c:ptCount val="7"/>
                <c:pt idx="0">
                  <c:v>3.8922268311628656</c:v>
                </c:pt>
                <c:pt idx="1">
                  <c:v>0.62726671380671062</c:v>
                </c:pt>
                <c:pt idx="2">
                  <c:v>1.0005497526113247</c:v>
                </c:pt>
                <c:pt idx="3">
                  <c:v>2.2715042041282651</c:v>
                </c:pt>
                <c:pt idx="4">
                  <c:v>0</c:v>
                </c:pt>
                <c:pt idx="5">
                  <c:v>0</c:v>
                </c:pt>
                <c:pt idx="6">
                  <c:v>0</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A17_ábra_chart!$F$12:$L$12</c:f>
              <c:strCache>
                <c:ptCount val="7"/>
                <c:pt idx="0">
                  <c:v>2016</c:v>
                </c:pt>
                <c:pt idx="1">
                  <c:v>2017</c:v>
                </c:pt>
                <c:pt idx="2">
                  <c:v>2018</c:v>
                </c:pt>
                <c:pt idx="3">
                  <c:v>2019</c:v>
                </c:pt>
                <c:pt idx="4">
                  <c:v>2020</c:v>
                </c:pt>
                <c:pt idx="5">
                  <c:v>2021</c:v>
                </c:pt>
                <c:pt idx="6">
                  <c:v>2022 H1</c:v>
                </c:pt>
              </c:strCache>
            </c:strRef>
          </c:cat>
          <c:val>
            <c:numRef>
              <c:f>A17_ábra_chart!$F$20:$L$20</c:f>
              <c:numCache>
                <c:formatCode>#,##0</c:formatCode>
                <c:ptCount val="7"/>
                <c:pt idx="0">
                  <c:v>2.2223359648897651</c:v>
                </c:pt>
                <c:pt idx="1">
                  <c:v>4.6383522273670774</c:v>
                </c:pt>
                <c:pt idx="2">
                  <c:v>6.0142935678944474</c:v>
                </c:pt>
                <c:pt idx="3">
                  <c:v>5.4890101591283491</c:v>
                </c:pt>
                <c:pt idx="4">
                  <c:v>6.7176262623997811</c:v>
                </c:pt>
                <c:pt idx="5">
                  <c:v>2.0811974574533529</c:v>
                </c:pt>
                <c:pt idx="6">
                  <c:v>9.3270365997638738</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A17_ábra_chart!$F$12:$L$12</c:f>
              <c:strCache>
                <c:ptCount val="7"/>
                <c:pt idx="0">
                  <c:v>2016</c:v>
                </c:pt>
                <c:pt idx="1">
                  <c:v>2017</c:v>
                </c:pt>
                <c:pt idx="2">
                  <c:v>2018</c:v>
                </c:pt>
                <c:pt idx="3">
                  <c:v>2019</c:v>
                </c:pt>
                <c:pt idx="4">
                  <c:v>2020</c:v>
                </c:pt>
                <c:pt idx="5">
                  <c:v>2021</c:v>
                </c:pt>
                <c:pt idx="6">
                  <c:v>2022 H1</c:v>
                </c:pt>
              </c:strCache>
            </c:str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3443234007336879"/>
        </c:manualLayout>
      </c:layout>
      <c:lineChart>
        <c:grouping val="standard"/>
        <c:varyColors val="0"/>
        <c:ser>
          <c:idx val="1"/>
          <c:order val="0"/>
          <c:tx>
            <c:strRef>
              <c:f>A18_ábra_chart!$E$18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c:v>
                </c:pt>
              </c:strCache>
            </c:strRef>
          </c:cat>
          <c:val>
            <c:numRef>
              <c:f>A18_ábra_chart!$F$18:$U$18</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4.0804436507936508</c:v>
                </c:pt>
              </c:numCache>
            </c:numRef>
          </c:val>
          <c:smooth val="0"/>
          <c:extLst>
            <c:ext xmlns:c16="http://schemas.microsoft.com/office/drawing/2014/chart" uri="{C3380CC4-5D6E-409C-BE32-E72D297353CC}">
              <c16:uniqueId val="{00000000-DA9A-41D4-8E70-802EF6B1BF5C}"/>
            </c:ext>
          </c:extLst>
        </c:ser>
        <c:ser>
          <c:idx val="2"/>
          <c:order val="1"/>
          <c:tx>
            <c:strRef>
              <c:f>A18_ábra_chart!$E$19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c:v>
                </c:pt>
              </c:strCache>
            </c:strRef>
          </c:cat>
          <c:val>
            <c:numRef>
              <c:f>A18_ábra_chart!$F$19:$U$19</c:f>
              <c:numCache>
                <c:formatCode>#,##0.00</c:formatCode>
                <c:ptCount val="16"/>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7.0535881111111109</c:v>
                </c:pt>
                <c:pt idx="11">
                  <c:v>6.566076338709677</c:v>
                </c:pt>
                <c:pt idx="12">
                  <c:v>7.3076502419354838</c:v>
                </c:pt>
                <c:pt idx="13">
                  <c:v>7.3016051111111109</c:v>
                </c:pt>
                <c:pt idx="14">
                  <c:v>5.9771181515151515</c:v>
                </c:pt>
                <c:pt idx="15">
                  <c:v>4.3304436507936508</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strRef>
              <c:f>A18_ábra_chart!$F$17:$U$17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c:v>
                </c:pt>
              </c:strCache>
            </c:strRef>
          </c:cat>
          <c:val>
            <c:numRef>
              <c:f>A18_ábra_chart!$F$20:$U$20</c:f>
              <c:numCache>
                <c:formatCode>#,##0.00</c:formatCode>
                <c:ptCount val="16"/>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5.0535881111111109</c:v>
                </c:pt>
                <c:pt idx="11">
                  <c:v>5.066076338709677</c:v>
                </c:pt>
                <c:pt idx="12">
                  <c:v>6.5576502419354838</c:v>
                </c:pt>
                <c:pt idx="13">
                  <c:v>6.8016051111111109</c:v>
                </c:pt>
                <c:pt idx="14">
                  <c:v>6.4771181515151515</c:v>
                </c:pt>
                <c:pt idx="15">
                  <c:v>5.0804436507936508</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3443234007336879"/>
        </c:manualLayout>
      </c:layout>
      <c:lineChart>
        <c:grouping val="standard"/>
        <c:varyColors val="0"/>
        <c:ser>
          <c:idx val="1"/>
          <c:order val="0"/>
          <c:tx>
            <c:strRef>
              <c:f>A18_ábra_chart!$D$18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Q2</c:v>
                </c:pt>
              </c:strCache>
            </c:strRef>
          </c:cat>
          <c:val>
            <c:numRef>
              <c:f>A18_ábra_chart!$F$18:$U$18</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4.0804436507936508</c:v>
                </c:pt>
              </c:numCache>
            </c:numRef>
          </c:val>
          <c:smooth val="0"/>
          <c:extLst>
            <c:ext xmlns:c16="http://schemas.microsoft.com/office/drawing/2014/chart" uri="{C3380CC4-5D6E-409C-BE32-E72D297353CC}">
              <c16:uniqueId val="{00000000-A1EB-40EF-8CB9-D645D16D34DB}"/>
            </c:ext>
          </c:extLst>
        </c:ser>
        <c:ser>
          <c:idx val="2"/>
          <c:order val="1"/>
          <c:tx>
            <c:strRef>
              <c:f>A18_ábra_chart!$D$19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Q2</c:v>
                </c:pt>
              </c:strCache>
            </c:strRef>
          </c:cat>
          <c:val>
            <c:numRef>
              <c:f>A18_ábra_chart!$F$19:$U$19</c:f>
              <c:numCache>
                <c:formatCode>#,##0.00</c:formatCode>
                <c:ptCount val="16"/>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7.0535881111111109</c:v>
                </c:pt>
                <c:pt idx="11">
                  <c:v>6.566076338709677</c:v>
                </c:pt>
                <c:pt idx="12">
                  <c:v>7.3076502419354838</c:v>
                </c:pt>
                <c:pt idx="13">
                  <c:v>7.3016051111111109</c:v>
                </c:pt>
                <c:pt idx="14">
                  <c:v>5.9771181515151515</c:v>
                </c:pt>
                <c:pt idx="15">
                  <c:v>4.3304436507936508</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strRef>
              <c:f>A18_ábra_chart!$F$16:$U$16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Q2</c:v>
                </c:pt>
              </c:strCache>
            </c:strRef>
          </c:cat>
          <c:val>
            <c:numRef>
              <c:f>A18_ábra_chart!$F$20:$U$20</c:f>
              <c:numCache>
                <c:formatCode>#,##0.00</c:formatCode>
                <c:ptCount val="16"/>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5.0535881111111109</c:v>
                </c:pt>
                <c:pt idx="11">
                  <c:v>5.066076338709677</c:v>
                </c:pt>
                <c:pt idx="12">
                  <c:v>6.5576502419354838</c:v>
                </c:pt>
                <c:pt idx="13">
                  <c:v>6.8016051111111109</c:v>
                </c:pt>
                <c:pt idx="14">
                  <c:v>6.4771181515151515</c:v>
                </c:pt>
                <c:pt idx="15">
                  <c:v>5.0804436507936508</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A19_ábra_chart!$E$9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A19_ábra_chart!$F$9:$V$9</c:f>
              <c:numCache>
                <c:formatCode>#\ ##0.0</c:formatCode>
                <c:ptCount val="17"/>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1.891</c:v>
                </c:pt>
                <c:pt idx="15">
                  <c:v>4.9160000000000004</c:v>
                </c:pt>
                <c:pt idx="16">
                  <c:v>2.766</c:v>
                </c:pt>
              </c:numCache>
            </c:numRef>
          </c:val>
          <c:extLst>
            <c:ext xmlns:c16="http://schemas.microsoft.com/office/drawing/2014/chart" uri="{C3380CC4-5D6E-409C-BE32-E72D297353CC}">
              <c16:uniqueId val="{00000000-A30C-483A-9DE1-DF92E1F52FCE}"/>
            </c:ext>
          </c:extLst>
        </c:ser>
        <c:ser>
          <c:idx val="1"/>
          <c:order val="1"/>
          <c:tx>
            <c:strRef>
              <c:f>A19_ábra_chart!$E$10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A19_ábra_chart!$F$10:$V$10</c:f>
              <c:numCache>
                <c:formatCode>#\ ##0.0</c:formatCode>
                <c:ptCount val="17"/>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0.67600000000000005</c:v>
                </c:pt>
                <c:pt idx="15">
                  <c:v>1.6679999999999999</c:v>
                </c:pt>
                <c:pt idx="16">
                  <c:v>1.0820000000000001</c:v>
                </c:pt>
              </c:numCache>
            </c:numRef>
          </c:val>
          <c:extLst>
            <c:ext xmlns:c16="http://schemas.microsoft.com/office/drawing/2014/chart" uri="{C3380CC4-5D6E-409C-BE32-E72D297353CC}">
              <c16:uniqueId val="{00000001-A30C-483A-9DE1-DF92E1F52FCE}"/>
            </c:ext>
          </c:extLst>
        </c:ser>
        <c:ser>
          <c:idx val="2"/>
          <c:order val="2"/>
          <c:tx>
            <c:strRef>
              <c:f>A19_ábra_chart!$E$11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A19_ábra_chart!$F$11:$V$11</c:f>
              <c:numCache>
                <c:formatCode>#\ ##0.0</c:formatCode>
                <c:ptCount val="17"/>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0.4768</c:v>
                </c:pt>
                <c:pt idx="15">
                  <c:v>0.76200000000000001</c:v>
                </c:pt>
                <c:pt idx="16">
                  <c:v>0.61299999999999999</c:v>
                </c:pt>
              </c:numCache>
            </c:numRef>
          </c:val>
          <c:extLst>
            <c:ext xmlns:c16="http://schemas.microsoft.com/office/drawing/2014/chart" uri="{C3380CC4-5D6E-409C-BE32-E72D297353CC}">
              <c16:uniqueId val="{00000002-A30C-483A-9DE1-DF92E1F52FCE}"/>
            </c:ext>
          </c:extLst>
        </c:ser>
        <c:ser>
          <c:idx val="3"/>
          <c:order val="3"/>
          <c:tx>
            <c:strRef>
              <c:f>A19_ábra_chart!$E$12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A19_ábra_chart!$F$12:$V$12</c:f>
              <c:numCache>
                <c:formatCode>#\ ##0.0</c:formatCode>
                <c:ptCount val="17"/>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0.63148571428571432</c:v>
                </c:pt>
                <c:pt idx="15">
                  <c:v>1.254</c:v>
                </c:pt>
                <c:pt idx="16">
                  <c:v>0.59299999999999997</c:v>
                </c:pt>
              </c:numCache>
            </c:numRef>
          </c:val>
          <c:extLst>
            <c:ext xmlns:c16="http://schemas.microsoft.com/office/drawing/2014/chart" uri="{C3380CC4-5D6E-409C-BE32-E72D297353CC}">
              <c16:uniqueId val="{00000003-A30C-483A-9DE1-DF92E1F52FCE}"/>
            </c:ext>
          </c:extLst>
        </c:ser>
        <c:ser>
          <c:idx val="4"/>
          <c:order val="4"/>
          <c:tx>
            <c:strRef>
              <c:f>A19_ábra_chart!$E$13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A19_ábra_chart!$F$13:$V$13</c:f>
              <c:numCache>
                <c:formatCode>#\ ##0.0</c:formatCode>
                <c:ptCount val="17"/>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0.29749999999999999</c:v>
                </c:pt>
                <c:pt idx="15">
                  <c:v>0.90400000000000003</c:v>
                </c:pt>
                <c:pt idx="16">
                  <c:v>0.314</c:v>
                </c:pt>
              </c:numCache>
            </c:numRef>
          </c:val>
          <c:extLst>
            <c:ext xmlns:c16="http://schemas.microsoft.com/office/drawing/2014/chart" uri="{C3380CC4-5D6E-409C-BE32-E72D297353CC}">
              <c16:uniqueId val="{00000004-A30C-483A-9DE1-DF92E1F52FCE}"/>
            </c:ext>
          </c:extLst>
        </c:ser>
        <c:ser>
          <c:idx val="5"/>
          <c:order val="5"/>
          <c:tx>
            <c:strRef>
              <c:f>A19_ábra_chart!$E$14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A19_ábra_chart!$F$8:$V$8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c:v>
                </c:pt>
                <c:pt idx="16">
                  <c:v>2022 I-II.</c:v>
                </c:pt>
              </c:strCache>
            </c:strRef>
          </c:cat>
          <c:val>
            <c:numRef>
              <c:f>A19_ábra_chart!$F$14:$V$14</c:f>
              <c:numCache>
                <c:formatCode>#\ ##0.0</c:formatCode>
                <c:ptCount val="17"/>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pt idx="14">
                  <c:v>2.9700000000000001E-2</c:v>
                </c:pt>
                <c:pt idx="15">
                  <c:v>9.5000000000000001E-2</c:v>
                </c:pt>
                <c:pt idx="16">
                  <c:v>6.7000000000000004E-2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'6_ábra_chart'!$G$10</c:f>
              <c:strCache>
                <c:ptCount val="1"/>
                <c:pt idx="0">
                  <c:v>Emelkedő energiaárak**</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'6_ábra_chart'!$G$11:$G$31</c:f>
              <c:numCache>
                <c:formatCode>#\ ##0.0</c:formatCode>
                <c:ptCount val="21"/>
                <c:pt idx="18">
                  <c:v>49</c:v>
                </c:pt>
                <c:pt idx="19">
                  <c:v>48</c:v>
                </c:pt>
                <c:pt idx="20">
                  <c:v>61</c:v>
                </c:pt>
              </c:numCache>
            </c:numRef>
          </c:val>
          <c:smooth val="0"/>
          <c:extLst>
            <c:ext xmlns:c16="http://schemas.microsoft.com/office/drawing/2014/chart" uri="{C3380CC4-5D6E-409C-BE32-E72D297353CC}">
              <c16:uniqueId val="{00000002-8B8A-4FF1-A77C-FBFF45440477}"/>
            </c:ext>
          </c:extLst>
        </c:ser>
        <c:ser>
          <c:idx val="2"/>
          <c:order val="1"/>
          <c:tx>
            <c:strRef>
              <c:f>'6_ábra_chart'!$H$10</c:f>
              <c:strCache>
                <c:ptCount val="1"/>
                <c:pt idx="0">
                  <c:v>Munkaerőhiány</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'6_ábra_chart'!$H$11:$H$31</c:f>
              <c:numCache>
                <c:formatCode>#\ ##0.0</c:formatCode>
                <c:ptCount val="21"/>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numCache>
            </c:numRef>
          </c:val>
          <c:smooth val="0"/>
          <c:extLst>
            <c:ext xmlns:c16="http://schemas.microsoft.com/office/drawing/2014/chart" uri="{C3380CC4-5D6E-409C-BE32-E72D297353CC}">
              <c16:uniqueId val="{00000005-8B8A-4FF1-A77C-FBFF45440477}"/>
            </c:ext>
          </c:extLst>
        </c:ser>
        <c:ser>
          <c:idx val="3"/>
          <c:order val="2"/>
          <c:tx>
            <c:strRef>
              <c:f>'6_ábra_chart'!$I$10</c:f>
              <c:strCache>
                <c:ptCount val="1"/>
                <c:pt idx="0">
                  <c:v>Vevők hiánya</c:v>
                </c:pt>
              </c:strCache>
            </c:strRef>
          </c:tx>
          <c:spPr>
            <a:ln w="38100" cap="rnd">
              <a:solidFill>
                <a:srgbClr val="00B0F0"/>
              </a:solidFill>
              <a:round/>
            </a:ln>
            <a:effectLst/>
          </c:spPr>
          <c:marker>
            <c:symbol val="circle"/>
            <c:size val="10"/>
            <c:spPr>
              <a:solidFill>
                <a:srgbClr val="00B0F0"/>
              </a:solidFill>
              <a:ln w="9525">
                <a:solidFill>
                  <a:srgbClr val="00B0F0"/>
                </a:solidFill>
              </a:ln>
              <a:effectLst/>
            </c:spPr>
          </c:marker>
          <c:dPt>
            <c:idx val="0"/>
            <c:marker>
              <c:symbol val="circle"/>
              <c:size val="10"/>
              <c:spPr>
                <a:solidFill>
                  <a:srgbClr val="00B0F0"/>
                </a:solidFill>
                <a:ln w="9525">
                  <a:solidFill>
                    <a:srgbClr val="00B0F0"/>
                  </a:solidFill>
                </a:ln>
                <a:effectLst/>
              </c:spPr>
            </c:marker>
            <c:bubble3D val="0"/>
            <c:spPr>
              <a:ln w="38100" cap="rnd">
                <a:solidFill>
                  <a:srgbClr val="00B0F0"/>
                </a:solidFill>
                <a:round/>
              </a:ln>
              <a:effectLst/>
            </c:spPr>
            <c:extLst>
              <c:ext xmlns:c16="http://schemas.microsoft.com/office/drawing/2014/chart" uri="{C3380CC4-5D6E-409C-BE32-E72D297353CC}">
                <c16:uniqueId val="{00000007-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'6_ábra_chart'!$I$11:$I$31</c:f>
              <c:numCache>
                <c:formatCode>#\ ##0.0</c:formatCode>
                <c:ptCount val="21"/>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numCache>
            </c:numRef>
          </c:val>
          <c:smooth val="0"/>
          <c:extLst>
            <c:ext xmlns:c16="http://schemas.microsoft.com/office/drawing/2014/chart" uri="{C3380CC4-5D6E-409C-BE32-E72D297353CC}">
              <c16:uniqueId val="{00000008-8B8A-4FF1-A77C-FBFF45440477}"/>
            </c:ext>
          </c:extLst>
        </c:ser>
        <c:ser>
          <c:idx val="4"/>
          <c:order val="3"/>
          <c:tx>
            <c:strRef>
              <c:f>'6_ábra_chart'!$J$10</c:f>
              <c:strCache>
                <c:ptCount val="1"/>
                <c:pt idx="0">
                  <c:v>Beszállítói problémák</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'6_ábra_chart'!$J$11:$J$31</c:f>
              <c:numCache>
                <c:formatCode>#\ ##0.0</c:formatCode>
                <c:ptCount val="21"/>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numCache>
            </c:numRef>
          </c:val>
          <c:smooth val="0"/>
          <c:extLst>
            <c:ext xmlns:c16="http://schemas.microsoft.com/office/drawing/2014/chart" uri="{C3380CC4-5D6E-409C-BE32-E72D297353CC}">
              <c16:uniqueId val="{0000000B-8B8A-4FF1-A77C-FBFF45440477}"/>
            </c:ext>
          </c:extLst>
        </c:ser>
        <c:ser>
          <c:idx val="5"/>
          <c:order val="4"/>
          <c:tx>
            <c:strRef>
              <c:f>'6_ábra_chart'!$K$10</c:f>
              <c:strCache>
                <c:ptCount val="1"/>
                <c:pt idx="0">
                  <c:v>Finanszírozási problémák</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'6_ábra_chart'!$K$11:$K$31</c:f>
              <c:numCache>
                <c:formatCode>#\ ##0.0</c:formatCode>
                <c:ptCount val="21"/>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numCache>
            </c:numRef>
          </c:val>
          <c:smooth val="0"/>
          <c:extLst>
            <c:ext xmlns:c16="http://schemas.microsoft.com/office/drawing/2014/chart" uri="{C3380CC4-5D6E-409C-BE32-E72D297353CC}">
              <c16:uniqueId val="{0000000E-8B8A-4FF1-A77C-FBFF45440477}"/>
            </c:ext>
          </c:extLst>
        </c:ser>
        <c:ser>
          <c:idx val="6"/>
          <c:order val="5"/>
          <c:tx>
            <c:strRef>
              <c:f>'6_ábra_chart'!$L$10</c:f>
              <c:strCache>
                <c:ptCount val="1"/>
                <c:pt idx="0">
                  <c:v>Adminisztratív akadályok</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'6_ábra_chart'!$L$11:$L$31</c:f>
              <c:numCache>
                <c:formatCode>#\ ##0.0</c:formatCode>
                <c:ptCount val="21"/>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numCache>
            </c:numRef>
          </c:val>
          <c:smooth val="0"/>
          <c:extLst>
            <c:ext xmlns:c16="http://schemas.microsoft.com/office/drawing/2014/chart" uri="{C3380CC4-5D6E-409C-BE32-E72D297353CC}">
              <c16:uniqueId val="{00000011-8B8A-4FF1-A77C-FBFF45440477}"/>
            </c:ext>
          </c:extLst>
        </c:ser>
        <c:ser>
          <c:idx val="7"/>
          <c:order val="6"/>
          <c:tx>
            <c:strRef>
              <c:f>'6_ábra_chart'!$M$10</c:f>
              <c:strCache>
                <c:ptCount val="1"/>
                <c:pt idx="0">
                  <c:v>Nincs akadálya</c:v>
                </c:pt>
              </c:strCache>
            </c:strRef>
          </c:tx>
          <c:spPr>
            <a:ln w="38100" cap="rnd">
              <a:solidFill>
                <a:srgbClr val="70AD47"/>
              </a:solidFill>
              <a:round/>
            </a:ln>
            <a:effectLst/>
          </c:spPr>
          <c:marker>
            <c:symbol val="circle"/>
            <c:size val="10"/>
            <c:spPr>
              <a:solidFill>
                <a:srgbClr val="70AD47"/>
              </a:solidFill>
              <a:ln w="9525">
                <a:solidFill>
                  <a:srgbClr val="70AD47"/>
                </a:solidFill>
              </a:ln>
              <a:effectLst/>
            </c:spPr>
          </c:marker>
          <c:cat>
            <c:strRef>
              <c:f>'6_ábra_chart'!$F$11:$F$31</c:f>
              <c:strCache>
                <c:ptCount val="21"/>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strCache>
            </c:strRef>
          </c:cat>
          <c:val>
            <c:numRef>
              <c:f>'6_ábra_chart'!$M$11:$M$31</c:f>
              <c:numCache>
                <c:formatCode>#\ ##0.0</c:formatCode>
                <c:ptCount val="21"/>
                <c:pt idx="0">
                  <c:v>15.238915195867413</c:v>
                </c:pt>
                <c:pt idx="1">
                  <c:v>12.945</c:v>
                </c:pt>
                <c:pt idx="2">
                  <c:v>15</c:v>
                </c:pt>
                <c:pt idx="3">
                  <c:v>10.459</c:v>
                </c:pt>
                <c:pt idx="4">
                  <c:v>10</c:v>
                </c:pt>
                <c:pt idx="5">
                  <c:v>12</c:v>
                </c:pt>
                <c:pt idx="6">
                  <c:v>13</c:v>
                </c:pt>
                <c:pt idx="7">
                  <c:v>12</c:v>
                </c:pt>
                <c:pt idx="8">
                  <c:v>13</c:v>
                </c:pt>
                <c:pt idx="9">
                  <c:v>12</c:v>
                </c:pt>
                <c:pt idx="10">
                  <c:v>13</c:v>
                </c:pt>
                <c:pt idx="11">
                  <c:v>12</c:v>
                </c:pt>
                <c:pt idx="12">
                  <c:v>12</c:v>
                </c:pt>
                <c:pt idx="13">
                  <c:v>12</c:v>
                </c:pt>
                <c:pt idx="14">
                  <c:v>10</c:v>
                </c:pt>
                <c:pt idx="15">
                  <c:v>11</c:v>
                </c:pt>
                <c:pt idx="16">
                  <c:v>9</c:v>
                </c:pt>
                <c:pt idx="17">
                  <c:v>13</c:v>
                </c:pt>
                <c:pt idx="18">
                  <c:v>6</c:v>
                </c:pt>
                <c:pt idx="19">
                  <c:v>6</c:v>
                </c:pt>
                <c:pt idx="20">
                  <c:v>7.0000000000000009</c:v>
                </c:pt>
              </c:numCache>
            </c:numRef>
          </c:val>
          <c:smooth val="0"/>
          <c:extLst>
            <c:ext xmlns:c16="http://schemas.microsoft.com/office/drawing/2014/chart" uri="{C3380CC4-5D6E-409C-BE32-E72D297353CC}">
              <c16:uniqueId val="{00000012-8B8A-4FF1-A77C-FBFF45440477}"/>
            </c:ext>
          </c:extLst>
        </c:ser>
        <c:ser>
          <c:idx val="8"/>
          <c:order val="7"/>
          <c:tx>
            <c:strRef>
              <c:f>'6_ábra_chart'!$N$10</c:f>
              <c:strCache>
                <c:ptCount val="1"/>
                <c:pt idx="0">
                  <c:v>Egyéb*</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'6_ábra_chart'!$G$10:$O$10</c:f>
              <c:strCache>
                <c:ptCount val="9"/>
                <c:pt idx="0">
                  <c:v>Emelkedő energiaárak**</c:v>
                </c:pt>
                <c:pt idx="1">
                  <c:v>Munkaerőhiány</c:v>
                </c:pt>
                <c:pt idx="2">
                  <c:v>Vevők hiánya</c:v>
                </c:pt>
                <c:pt idx="3">
                  <c:v>Beszállítói problémák</c:v>
                </c:pt>
                <c:pt idx="4">
                  <c:v>Finanszírozási problémák</c:v>
                </c:pt>
                <c:pt idx="5">
                  <c:v>Adminisztratív akadályok</c:v>
                </c:pt>
                <c:pt idx="6">
                  <c:v>Nincs akadálya</c:v>
                </c:pt>
                <c:pt idx="7">
                  <c:v>Egyéb*</c:v>
                </c:pt>
                <c:pt idx="8">
                  <c:v>Nem tudja/nem válaszol</c:v>
                </c:pt>
              </c:strCache>
            </c:strRef>
          </c:cat>
          <c:val>
            <c:numRef>
              <c:f>'6_ábra_chart'!$N$11:$N$31</c:f>
              <c:numCache>
                <c:formatCode>#\ ##0.0</c:formatCode>
                <c:ptCount val="21"/>
                <c:pt idx="1">
                  <c:v>16.927500000000002</c:v>
                </c:pt>
                <c:pt idx="2">
                  <c:v>15</c:v>
                </c:pt>
                <c:pt idx="3">
                  <c:v>16.32</c:v>
                </c:pt>
                <c:pt idx="4">
                  <c:v>12</c:v>
                </c:pt>
                <c:pt idx="5">
                  <c:v>10</c:v>
                </c:pt>
                <c:pt idx="6">
                  <c:v>9</c:v>
                </c:pt>
                <c:pt idx="7">
                  <c:v>9</c:v>
                </c:pt>
                <c:pt idx="8">
                  <c:v>9</c:v>
                </c:pt>
                <c:pt idx="9">
                  <c:v>10</c:v>
                </c:pt>
                <c:pt idx="10">
                  <c:v>10</c:v>
                </c:pt>
                <c:pt idx="11">
                  <c:v>9</c:v>
                </c:pt>
                <c:pt idx="12">
                  <c:v>12</c:v>
                </c:pt>
                <c:pt idx="13">
                  <c:v>10</c:v>
                </c:pt>
                <c:pt idx="14">
                  <c:v>8</c:v>
                </c:pt>
                <c:pt idx="15">
                  <c:v>13</c:v>
                </c:pt>
                <c:pt idx="16">
                  <c:v>18</c:v>
                </c:pt>
                <c:pt idx="17">
                  <c:v>11</c:v>
                </c:pt>
                <c:pt idx="18">
                  <c:v>13</c:v>
                </c:pt>
                <c:pt idx="19">
                  <c:v>13</c:v>
                </c:pt>
                <c:pt idx="20">
                  <c:v>14.000000000000002</c:v>
                </c:pt>
              </c:numCache>
            </c:numRef>
          </c:val>
          <c:smooth val="0"/>
          <c:extLst>
            <c:ext xmlns:c16="http://schemas.microsoft.com/office/drawing/2014/chart" uri="{C3380CC4-5D6E-409C-BE32-E72D297353CC}">
              <c16:uniqueId val="{00000015-8B8A-4FF1-A77C-FBFF45440477}"/>
            </c:ext>
          </c:extLst>
        </c:ser>
        <c:ser>
          <c:idx val="9"/>
          <c:order val="8"/>
          <c:tx>
            <c:strRef>
              <c:f>'6_ábra_chart'!$O$10</c:f>
              <c:strCache>
                <c:ptCount val="1"/>
                <c:pt idx="0">
                  <c:v>Nem tudja/nem válaszol</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'6_ábra_chart'!$G$10:$O$10</c:f>
              <c:strCache>
                <c:ptCount val="9"/>
                <c:pt idx="0">
                  <c:v>Emelkedő energiaárak**</c:v>
                </c:pt>
                <c:pt idx="1">
                  <c:v>Munkaerőhiány</c:v>
                </c:pt>
                <c:pt idx="2">
                  <c:v>Vevők hiánya</c:v>
                </c:pt>
                <c:pt idx="3">
                  <c:v>Beszállítói problémák</c:v>
                </c:pt>
                <c:pt idx="4">
                  <c:v>Finanszírozási problémák</c:v>
                </c:pt>
                <c:pt idx="5">
                  <c:v>Adminisztratív akadályok</c:v>
                </c:pt>
                <c:pt idx="6">
                  <c:v>Nincs akadálya</c:v>
                </c:pt>
                <c:pt idx="7">
                  <c:v>Egyéb*</c:v>
                </c:pt>
                <c:pt idx="8">
                  <c:v>Nem tudja/nem válaszol</c:v>
                </c:pt>
              </c:strCache>
            </c:strRef>
          </c:cat>
          <c:val>
            <c:numRef>
              <c:f>'6_ábra_chart'!$O$11:$O$31</c:f>
              <c:numCache>
                <c:formatCode>#\ ##0.0</c:formatCode>
                <c:ptCount val="21"/>
                <c:pt idx="0">
                  <c:v>6.4141196728368488</c:v>
                </c:pt>
                <c:pt idx="1">
                  <c:v>3.8406999999999996</c:v>
                </c:pt>
                <c:pt idx="2">
                  <c:v>5</c:v>
                </c:pt>
                <c:pt idx="3">
                  <c:v>5.41</c:v>
                </c:pt>
                <c:pt idx="4">
                  <c:v>5</c:v>
                </c:pt>
                <c:pt idx="5">
                  <c:v>6</c:v>
                </c:pt>
                <c:pt idx="6">
                  <c:v>5</c:v>
                </c:pt>
                <c:pt idx="7">
                  <c:v>7.0000000000000009</c:v>
                </c:pt>
                <c:pt idx="8">
                  <c:v>7.0000000000000009</c:v>
                </c:pt>
                <c:pt idx="9">
                  <c:v>6</c:v>
                </c:pt>
                <c:pt idx="10">
                  <c:v>6</c:v>
                </c:pt>
                <c:pt idx="11">
                  <c:v>6</c:v>
                </c:pt>
                <c:pt idx="12">
                  <c:v>5</c:v>
                </c:pt>
                <c:pt idx="13">
                  <c:v>5</c:v>
                </c:pt>
                <c:pt idx="14">
                  <c:v>5</c:v>
                </c:pt>
                <c:pt idx="15">
                  <c:v>7.0000000000000009</c:v>
                </c:pt>
                <c:pt idx="16">
                  <c:v>4</c:v>
                </c:pt>
                <c:pt idx="17">
                  <c:v>4</c:v>
                </c:pt>
                <c:pt idx="18">
                  <c:v>4</c:v>
                </c:pt>
                <c:pt idx="19">
                  <c:v>6</c:v>
                </c:pt>
                <c:pt idx="20">
                  <c:v>4</c:v>
                </c:pt>
              </c:numCache>
            </c:numRef>
          </c:val>
          <c:smooth val="0"/>
          <c:extLst>
            <c:ext xmlns:c16="http://schemas.microsoft.com/office/drawing/2014/chart" uri="{C3380CC4-5D6E-409C-BE32-E72D297353CC}">
              <c16:uniqueId val="{00000016-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9"/>
          <c:tx>
            <c:v>fikt</c:v>
          </c:tx>
          <c:spPr>
            <a:ln w="28575" cap="rnd">
              <a:noFill/>
              <a:round/>
            </a:ln>
            <a:effectLst/>
          </c:spPr>
          <c:marker>
            <c:symbol val="none"/>
          </c:marker>
          <c:cat>
            <c:strRef>
              <c:f>'6_ábra_chart'!$G$10:$O$10</c:f>
              <c:strCache>
                <c:ptCount val="9"/>
                <c:pt idx="0">
                  <c:v>Emelkedő energiaárak**</c:v>
                </c:pt>
                <c:pt idx="1">
                  <c:v>Munkaerőhiány</c:v>
                </c:pt>
                <c:pt idx="2">
                  <c:v>Vevők hiánya</c:v>
                </c:pt>
                <c:pt idx="3">
                  <c:v>Beszállítói problémák</c:v>
                </c:pt>
                <c:pt idx="4">
                  <c:v>Finanszírozási problémák</c:v>
                </c:pt>
                <c:pt idx="5">
                  <c:v>Adminisztratív akadályok</c:v>
                </c:pt>
                <c:pt idx="6">
                  <c:v>Nincs akadálya</c:v>
                </c:pt>
                <c:pt idx="7">
                  <c:v>Egyéb*</c:v>
                </c:pt>
                <c:pt idx="8">
                  <c:v>Nem tudja/nem válaszol</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A19_ábra_chart!$D$9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A19_ábra_chart!$F$9:$V$9</c:f>
              <c:numCache>
                <c:formatCode>#\ ##0.0</c:formatCode>
                <c:ptCount val="17"/>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1.891</c:v>
                </c:pt>
                <c:pt idx="15">
                  <c:v>4.9160000000000004</c:v>
                </c:pt>
                <c:pt idx="16">
                  <c:v>2.766</c:v>
                </c:pt>
              </c:numCache>
            </c:numRef>
          </c:val>
          <c:extLst>
            <c:ext xmlns:c16="http://schemas.microsoft.com/office/drawing/2014/chart" uri="{C3380CC4-5D6E-409C-BE32-E72D297353CC}">
              <c16:uniqueId val="{00000000-58CD-46C0-BA5E-55EC3CBDEDDF}"/>
            </c:ext>
          </c:extLst>
        </c:ser>
        <c:ser>
          <c:idx val="1"/>
          <c:order val="1"/>
          <c:tx>
            <c:strRef>
              <c:f>A19_ábra_chart!$D$10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A19_ábra_chart!$F$10:$V$10</c:f>
              <c:numCache>
                <c:formatCode>#\ ##0.0</c:formatCode>
                <c:ptCount val="17"/>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0.67600000000000005</c:v>
                </c:pt>
                <c:pt idx="15">
                  <c:v>1.6679999999999999</c:v>
                </c:pt>
                <c:pt idx="16">
                  <c:v>1.0820000000000001</c:v>
                </c:pt>
              </c:numCache>
            </c:numRef>
          </c:val>
          <c:extLst>
            <c:ext xmlns:c16="http://schemas.microsoft.com/office/drawing/2014/chart" uri="{C3380CC4-5D6E-409C-BE32-E72D297353CC}">
              <c16:uniqueId val="{00000001-58CD-46C0-BA5E-55EC3CBDEDDF}"/>
            </c:ext>
          </c:extLst>
        </c:ser>
        <c:ser>
          <c:idx val="2"/>
          <c:order val="2"/>
          <c:tx>
            <c:strRef>
              <c:f>A19_ábra_chart!$D$11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A19_ábra_chart!$F$11:$V$11</c:f>
              <c:numCache>
                <c:formatCode>#\ ##0.0</c:formatCode>
                <c:ptCount val="17"/>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0.4768</c:v>
                </c:pt>
                <c:pt idx="15">
                  <c:v>0.76200000000000001</c:v>
                </c:pt>
                <c:pt idx="16">
                  <c:v>0.61299999999999999</c:v>
                </c:pt>
              </c:numCache>
            </c:numRef>
          </c:val>
          <c:extLst>
            <c:ext xmlns:c16="http://schemas.microsoft.com/office/drawing/2014/chart" uri="{C3380CC4-5D6E-409C-BE32-E72D297353CC}">
              <c16:uniqueId val="{00000002-58CD-46C0-BA5E-55EC3CBDEDDF}"/>
            </c:ext>
          </c:extLst>
        </c:ser>
        <c:ser>
          <c:idx val="3"/>
          <c:order val="3"/>
          <c:tx>
            <c:strRef>
              <c:f>A19_ábra_chart!$D$12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A19_ábra_chart!$F$12:$V$12</c:f>
              <c:numCache>
                <c:formatCode>#\ ##0.0</c:formatCode>
                <c:ptCount val="17"/>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0.63148571428571432</c:v>
                </c:pt>
                <c:pt idx="15">
                  <c:v>1.254</c:v>
                </c:pt>
                <c:pt idx="16">
                  <c:v>0.59299999999999997</c:v>
                </c:pt>
              </c:numCache>
            </c:numRef>
          </c:val>
          <c:extLst>
            <c:ext xmlns:c16="http://schemas.microsoft.com/office/drawing/2014/chart" uri="{C3380CC4-5D6E-409C-BE32-E72D297353CC}">
              <c16:uniqueId val="{00000003-58CD-46C0-BA5E-55EC3CBDEDDF}"/>
            </c:ext>
          </c:extLst>
        </c:ser>
        <c:ser>
          <c:idx val="4"/>
          <c:order val="4"/>
          <c:tx>
            <c:strRef>
              <c:f>A19_ábra_chart!$D$13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A19_ábra_chart!$F$13:$V$13</c:f>
              <c:numCache>
                <c:formatCode>#\ ##0.0</c:formatCode>
                <c:ptCount val="17"/>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0.29749999999999999</c:v>
                </c:pt>
                <c:pt idx="15">
                  <c:v>0.90400000000000003</c:v>
                </c:pt>
                <c:pt idx="16">
                  <c:v>0.314</c:v>
                </c:pt>
              </c:numCache>
            </c:numRef>
          </c:val>
          <c:extLst>
            <c:ext xmlns:c16="http://schemas.microsoft.com/office/drawing/2014/chart" uri="{C3380CC4-5D6E-409C-BE32-E72D297353CC}">
              <c16:uniqueId val="{00000004-58CD-46C0-BA5E-55EC3CBDEDDF}"/>
            </c:ext>
          </c:extLst>
        </c:ser>
        <c:ser>
          <c:idx val="5"/>
          <c:order val="5"/>
          <c:tx>
            <c:strRef>
              <c:f>A19_ábra_chart!$D$14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A19_ábra_chart!$F$7:$V$7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c:v>
                </c:pt>
                <c:pt idx="16">
                  <c:v>2022 H1</c:v>
                </c:pt>
              </c:strCache>
            </c:strRef>
          </c:cat>
          <c:val>
            <c:numRef>
              <c:f>A19_ábra_chart!$F$14:$V$14</c:f>
              <c:numCache>
                <c:formatCode>#\ ##0.0</c:formatCode>
                <c:ptCount val="17"/>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pt idx="14">
                  <c:v>2.9700000000000001E-2</c:v>
                </c:pt>
                <c:pt idx="15">
                  <c:v>9.5000000000000001E-2</c:v>
                </c:pt>
                <c:pt idx="16">
                  <c:v>6.7000000000000004E-2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A20_ábra_chart!$F$17:$BH$17</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A20_ábra_chart!$F$18:$BH$18</c:f>
              <c:numCache>
                <c:formatCode>#,##0</c:formatCode>
                <c:ptCount val="5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985.43809640699999</c:v>
                </c:pt>
                <c:pt idx="53">
                  <c:v>1049.0816520569999</c:v>
                </c:pt>
                <c:pt idx="54">
                  <c:v>1091.3656035240001</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A20_ábra_chart!$F$17:$BH$17</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A20_ábra_chart!$F$19:$BH$19</c:f>
              <c:numCache>
                <c:formatCode>#,##0</c:formatCode>
                <c:ptCount val="5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pt idx="51">
                  <c:v>529.54502469582303</c:v>
                </c:pt>
                <c:pt idx="52">
                  <c:v>496.90587727933001</c:v>
                </c:pt>
                <c:pt idx="53">
                  <c:v>502.86065649777998</c:v>
                </c:pt>
                <c:pt idx="54">
                  <c:v>508.06852447799997</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A20_ábra_chart!$F$17:$BH$17</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A20_ábra_chart!$F$20:$BH$20</c:f>
              <c:numCache>
                <c:formatCode>0</c:formatCode>
                <c:ptCount val="5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pt idx="51">
                  <c:v>34.55151152820585</c:v>
                </c:pt>
                <c:pt idx="52">
                  <c:v>32.904470902139607</c:v>
                </c:pt>
                <c:pt idx="53">
                  <c:v>31.913444693256181</c:v>
                </c:pt>
                <c:pt idx="54">
                  <c:v>31.602079161059144</c:v>
                </c:pt>
              </c:numCache>
            </c:numRef>
          </c:val>
          <c:smooth val="0"/>
          <c:extLst>
            <c:ext xmlns:c16="http://schemas.microsoft.com/office/drawing/2014/chart" uri="{C3380CC4-5D6E-409C-BE32-E72D297353CC}">
              <c16:uniqueId val="{00000002-84A3-42F6-9C07-11861D258446}"/>
            </c:ext>
          </c:extLst>
        </c:ser>
        <c:ser>
          <c:idx val="3"/>
          <c:order val="3"/>
          <c:tx>
            <c:strRef>
              <c:f>A20_ábra_chart!$E$21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A20_ábra_chart!$F$17:$BH$17</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A20_ábra_chart!$F$21:$BH$21</c:f>
              <c:numCache>
                <c:formatCode>General</c:formatCode>
                <c:ptCount val="55"/>
                <c:pt idx="48" formatCode="0">
                  <c:v>46.045972455013803</c:v>
                </c:pt>
                <c:pt idx="49" formatCode="0">
                  <c:v>46.844711826197702</c:v>
                </c:pt>
                <c:pt idx="50" formatCode="0">
                  <c:v>46.739422427129298</c:v>
                </c:pt>
                <c:pt idx="51" formatCode="0">
                  <c:v>46.403043732819299</c:v>
                </c:pt>
                <c:pt idx="52" formatCode="0">
                  <c:v>45.695277748970689</c:v>
                </c:pt>
                <c:pt idx="53" formatCode="0">
                  <c:v>44.716607329007338</c:v>
                </c:pt>
                <c:pt idx="54" formatCode="0">
                  <c:v>44.118041360259788</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A20_ábra_chart!$F$16:$BH$16</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A20_ábra_chart!$F$18:$BH$18</c:f>
              <c:numCache>
                <c:formatCode>#,##0</c:formatCode>
                <c:ptCount val="5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985.43809640699999</c:v>
                </c:pt>
                <c:pt idx="53">
                  <c:v>1049.0816520569999</c:v>
                </c:pt>
                <c:pt idx="54">
                  <c:v>1091.3656035240001</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A20_ábra_chart!$F$16:$BH$16</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A20_ábra_chart!$F$19:$BH$19</c:f>
              <c:numCache>
                <c:formatCode>#,##0</c:formatCode>
                <c:ptCount val="5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pt idx="51">
                  <c:v>529.54502469582303</c:v>
                </c:pt>
                <c:pt idx="52">
                  <c:v>496.90587727933001</c:v>
                </c:pt>
                <c:pt idx="53">
                  <c:v>502.86065649777998</c:v>
                </c:pt>
                <c:pt idx="54">
                  <c:v>508.06852447799997</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A20_ábra_chart!$F$16:$BH$16</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A20_ábra_chart!$F$20:$BH$20</c:f>
              <c:numCache>
                <c:formatCode>0</c:formatCode>
                <c:ptCount val="5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pt idx="51">
                  <c:v>34.55151152820585</c:v>
                </c:pt>
                <c:pt idx="52">
                  <c:v>32.904470902139607</c:v>
                </c:pt>
                <c:pt idx="53">
                  <c:v>31.913444693256181</c:v>
                </c:pt>
                <c:pt idx="54">
                  <c:v>31.602079161059144</c:v>
                </c:pt>
              </c:numCache>
            </c:numRef>
          </c:val>
          <c:smooth val="0"/>
          <c:extLst>
            <c:ext xmlns:c16="http://schemas.microsoft.com/office/drawing/2014/chart" uri="{C3380CC4-5D6E-409C-BE32-E72D297353CC}">
              <c16:uniqueId val="{00000002-FBE6-4D71-93BA-3A8C13F2811E}"/>
            </c:ext>
          </c:extLst>
        </c:ser>
        <c:ser>
          <c:idx val="3"/>
          <c:order val="3"/>
          <c:tx>
            <c:strRef>
              <c:f>A20_ábra_chart!$D$21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A20_ábra_chart!$F$16:$BH$16</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A20_ábra_chart!$F$21:$BH$21</c:f>
              <c:numCache>
                <c:formatCode>General</c:formatCode>
                <c:ptCount val="55"/>
                <c:pt idx="48" formatCode="0">
                  <c:v>46.045972455013803</c:v>
                </c:pt>
                <c:pt idx="49" formatCode="0">
                  <c:v>46.844711826197702</c:v>
                </c:pt>
                <c:pt idx="50" formatCode="0">
                  <c:v>46.739422427129298</c:v>
                </c:pt>
                <c:pt idx="51" formatCode="0">
                  <c:v>46.403043732819299</c:v>
                </c:pt>
                <c:pt idx="52" formatCode="0">
                  <c:v>45.695277748970689</c:v>
                </c:pt>
                <c:pt idx="53" formatCode="0">
                  <c:v>44.716607329007338</c:v>
                </c:pt>
                <c:pt idx="54" formatCode="0">
                  <c:v>44.118041360259788</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A21_ábra_chart!$J$14</c:f>
              <c:strCache>
                <c:ptCount val="1"/>
                <c:pt idx="0">
                  <c:v>Net capital flow</c:v>
                </c:pt>
              </c:strCache>
            </c:strRef>
          </c:tx>
          <c:spPr>
            <a:solidFill>
              <a:srgbClr val="DA0000"/>
            </a:solidFill>
            <a:ln>
              <a:solidFill>
                <a:schemeClr val="tx1"/>
              </a:solidFill>
            </a:ln>
            <a:effectLst/>
          </c:spPr>
          <c:invertIfNegative val="0"/>
          <c:cat>
            <c:multiLvlStrRef>
              <c:f>A21_ábra_chart!$D$16:$E$55</c:f>
              <c:multiLvlStrCache>
                <c:ptCount val="40"/>
                <c:lvl>
                  <c:pt idx="0">
                    <c:v>January</c:v>
                  </c:pt>
                  <c:pt idx="5">
                    <c:v>February</c:v>
                  </c:pt>
                  <c:pt idx="9">
                    <c:v>March</c:v>
                  </c:pt>
                  <c:pt idx="13">
                    <c:v>April</c:v>
                  </c:pt>
                  <c:pt idx="18">
                    <c:v>May</c:v>
                  </c:pt>
                  <c:pt idx="22">
                    <c:v>June</c:v>
                  </c:pt>
                  <c:pt idx="26">
                    <c:v>July</c:v>
                  </c:pt>
                  <c:pt idx="31">
                    <c:v>August</c:v>
                  </c:pt>
                  <c:pt idx="35">
                    <c:v>September</c:v>
                  </c:pt>
                  <c:pt idx="39">
                    <c:v> </c:v>
                  </c:pt>
                </c:lvl>
                <c:lvl>
                  <c:pt idx="0">
                    <c:v>2022</c:v>
                  </c:pt>
                </c:lvl>
              </c:multiLvlStrCache>
            </c:multiLvlStrRef>
          </c:cat>
          <c:val>
            <c:numRef>
              <c:f>A21_ábra_chart!$J$16:$J$55</c:f>
              <c:numCache>
                <c:formatCode>0.0</c:formatCode>
                <c:ptCount val="40"/>
                <c:pt idx="0">
                  <c:v>0.75988151609767896</c:v>
                </c:pt>
                <c:pt idx="1">
                  <c:v>-1.2238114315865876</c:v>
                </c:pt>
                <c:pt idx="2">
                  <c:v>-1.845777431565669</c:v>
                </c:pt>
                <c:pt idx="3">
                  <c:v>-5.9345678903838843</c:v>
                </c:pt>
                <c:pt idx="4">
                  <c:v>-0.30352910842954223</c:v>
                </c:pt>
                <c:pt idx="5">
                  <c:v>-0.19854812532031793</c:v>
                </c:pt>
                <c:pt idx="6">
                  <c:v>-1.8013279681455587</c:v>
                </c:pt>
                <c:pt idx="7">
                  <c:v>4.9624275258507607E-2</c:v>
                </c:pt>
                <c:pt idx="8">
                  <c:v>-0.69495973226793628</c:v>
                </c:pt>
                <c:pt idx="9">
                  <c:v>-9.3622546025739588</c:v>
                </c:pt>
                <c:pt idx="10">
                  <c:v>-10.012595665109474</c:v>
                </c:pt>
                <c:pt idx="11">
                  <c:v>-4.6736274554772139</c:v>
                </c:pt>
                <c:pt idx="12">
                  <c:v>-4.7022149222183591</c:v>
                </c:pt>
                <c:pt idx="13">
                  <c:v>-1.8958624547093823</c:v>
                </c:pt>
                <c:pt idx="14">
                  <c:v>1.5962043736945761</c:v>
                </c:pt>
                <c:pt idx="15">
                  <c:v>2.1206054771910803</c:v>
                </c:pt>
                <c:pt idx="16">
                  <c:v>1.2587626649423502</c:v>
                </c:pt>
                <c:pt idx="17">
                  <c:v>-0.61442464223813076</c:v>
                </c:pt>
                <c:pt idx="18">
                  <c:v>1.144079105556036</c:v>
                </c:pt>
                <c:pt idx="19">
                  <c:v>1.6393321453166718</c:v>
                </c:pt>
                <c:pt idx="20">
                  <c:v>0.21668436952244138</c:v>
                </c:pt>
                <c:pt idx="21">
                  <c:v>4.1530501369233237</c:v>
                </c:pt>
                <c:pt idx="22">
                  <c:v>3.9353525500452209</c:v>
                </c:pt>
                <c:pt idx="23">
                  <c:v>-0.48914739796791373</c:v>
                </c:pt>
                <c:pt idx="24">
                  <c:v>1.9908534530571862</c:v>
                </c:pt>
                <c:pt idx="25">
                  <c:v>2.699810923213529</c:v>
                </c:pt>
                <c:pt idx="26">
                  <c:v>0.34213634090616218</c:v>
                </c:pt>
                <c:pt idx="27">
                  <c:v>4.7341073421951974</c:v>
                </c:pt>
                <c:pt idx="28">
                  <c:v>0.78631408446366169</c:v>
                </c:pt>
                <c:pt idx="29">
                  <c:v>-1.5866245688766523</c:v>
                </c:pt>
                <c:pt idx="30">
                  <c:v>-5.9337929738030226</c:v>
                </c:pt>
                <c:pt idx="31">
                  <c:v>-1.0355817022003391</c:v>
                </c:pt>
                <c:pt idx="32">
                  <c:v>-2.6979309661591748</c:v>
                </c:pt>
                <c:pt idx="33">
                  <c:v>-0.83483033246401317</c:v>
                </c:pt>
                <c:pt idx="34">
                  <c:v>-0.57861241803995678</c:v>
                </c:pt>
                <c:pt idx="35">
                  <c:v>-2.4121619445364928</c:v>
                </c:pt>
                <c:pt idx="36">
                  <c:v>-2.9097308022959365</c:v>
                </c:pt>
                <c:pt idx="37">
                  <c:v>-3.3827230653083897</c:v>
                </c:pt>
                <c:pt idx="38">
                  <c:v>-4.4795440638749291</c:v>
                </c:pt>
                <c:pt idx="39">
                  <c:v>-1.9950158208550617</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A21_ábra_chart!$K$14</c:f>
              <c:strCache>
                <c:ptCount val="1"/>
                <c:pt idx="0">
                  <c:v>Cumulated net capital flow as a proportion of net asset value on 3 January 2022 (right-hand scale)</c:v>
                </c:pt>
              </c:strCache>
            </c:strRef>
          </c:tx>
          <c:spPr>
            <a:ln w="38100" cap="rnd">
              <a:solidFill>
                <a:srgbClr val="002060"/>
              </a:solidFill>
              <a:round/>
            </a:ln>
            <a:effectLst/>
          </c:spPr>
          <c:marker>
            <c:symbol val="none"/>
          </c:marker>
          <c:cat>
            <c:multiLvlStrRef>
              <c:f>A21_ábra_chart!$D$16:$E$55</c:f>
              <c:multiLvlStrCache>
                <c:ptCount val="40"/>
                <c:lvl>
                  <c:pt idx="0">
                    <c:v>January</c:v>
                  </c:pt>
                  <c:pt idx="5">
                    <c:v>February</c:v>
                  </c:pt>
                  <c:pt idx="9">
                    <c:v>March</c:v>
                  </c:pt>
                  <c:pt idx="13">
                    <c:v>April</c:v>
                  </c:pt>
                  <c:pt idx="18">
                    <c:v>May</c:v>
                  </c:pt>
                  <c:pt idx="22">
                    <c:v>June</c:v>
                  </c:pt>
                  <c:pt idx="26">
                    <c:v>July</c:v>
                  </c:pt>
                  <c:pt idx="31">
                    <c:v>August</c:v>
                  </c:pt>
                  <c:pt idx="35">
                    <c:v>September</c:v>
                  </c:pt>
                  <c:pt idx="39">
                    <c:v> </c:v>
                  </c:pt>
                </c:lvl>
                <c:lvl>
                  <c:pt idx="0">
                    <c:v>2022</c:v>
                  </c:pt>
                </c:lvl>
              </c:multiLvlStrCache>
            </c:multiLvlStrRef>
          </c:cat>
          <c:val>
            <c:numRef>
              <c:f>A21_ábra_chart!$K$16:$K$55</c:f>
              <c:numCache>
                <c:formatCode>0.0</c:formatCode>
                <c:ptCount val="40"/>
                <c:pt idx="1">
                  <c:v>-7.9850688449207494E-2</c:v>
                </c:pt>
                <c:pt idx="2">
                  <c:v>-0.20028312994344327</c:v>
                </c:pt>
                <c:pt idx="3">
                  <c:v>-0.58749910085602242</c:v>
                </c:pt>
                <c:pt idx="4">
                  <c:v>-0.60730362927185155</c:v>
                </c:pt>
                <c:pt idx="5">
                  <c:v>-0.62025840652587094</c:v>
                </c:pt>
                <c:pt idx="6">
                  <c:v>-0.73779062976451149</c:v>
                </c:pt>
                <c:pt idx="7">
                  <c:v>-0.73455276775332923</c:v>
                </c:pt>
                <c:pt idx="8">
                  <c:v>-0.77989718245137529</c:v>
                </c:pt>
                <c:pt idx="9">
                  <c:v>-1.3907612879476792</c:v>
                </c:pt>
                <c:pt idx="10">
                  <c:v>-2.044058549590372</c:v>
                </c:pt>
                <c:pt idx="11">
                  <c:v>-2.3490012558299722</c:v>
                </c:pt>
                <c:pt idx="12">
                  <c:v>-2.6558092240220121</c:v>
                </c:pt>
                <c:pt idx="13">
                  <c:v>-2.7795095901946727</c:v>
                </c:pt>
                <c:pt idx="14">
                  <c:v>-2.6753611774119066</c:v>
                </c:pt>
                <c:pt idx="15">
                  <c:v>-2.5369968813182338</c:v>
                </c:pt>
                <c:pt idx="16">
                  <c:v>-2.4548657107836549</c:v>
                </c:pt>
                <c:pt idx="17">
                  <c:v>-2.494955408768635</c:v>
                </c:pt>
                <c:pt idx="18">
                  <c:v>-2.420307058654299</c:v>
                </c:pt>
                <c:pt idx="19">
                  <c:v>-2.3133446647577594</c:v>
                </c:pt>
                <c:pt idx="20">
                  <c:v>-2.2992065421385592</c:v>
                </c:pt>
                <c:pt idx="21">
                  <c:v>-2.0282302266391405</c:v>
                </c:pt>
                <c:pt idx="22">
                  <c:v>-1.7714581437014418</c:v>
                </c:pt>
                <c:pt idx="23">
                  <c:v>-1.803373809361011</c:v>
                </c:pt>
                <c:pt idx="24">
                  <c:v>-1.673475513982283</c:v>
                </c:pt>
                <c:pt idx="25">
                  <c:v>-1.4973194859071053</c:v>
                </c:pt>
                <c:pt idx="26">
                  <c:v>-1.4749959304477225</c:v>
                </c:pt>
                <c:pt idx="27">
                  <c:v>-1.1661070602263888</c:v>
                </c:pt>
                <c:pt idx="28">
                  <c:v>-1.1148019985468034</c:v>
                </c:pt>
                <c:pt idx="29">
                  <c:v>-1.2183253526071411</c:v>
                </c:pt>
                <c:pt idx="30">
                  <c:v>-1.6054907621171419</c:v>
                </c:pt>
                <c:pt idx="31">
                  <c:v>-1.6730599232900318</c:v>
                </c:pt>
                <c:pt idx="32">
                  <c:v>-1.8490932887873235</c:v>
                </c:pt>
                <c:pt idx="33">
                  <c:v>-1.9035639164224234</c:v>
                </c:pt>
                <c:pt idx="34">
                  <c:v>-1.941316954785411</c:v>
                </c:pt>
                <c:pt idx="35">
                  <c:v>-2.0987045938864033</c:v>
                </c:pt>
                <c:pt idx="36">
                  <c:v>-2.2885573782030009</c:v>
                </c:pt>
                <c:pt idx="37">
                  <c:v>-2.5092717453238453</c:v>
                </c:pt>
                <c:pt idx="38">
                  <c:v>-2.8015509872126443</c:v>
                </c:pt>
                <c:pt idx="39">
                  <c:v>-2.9317208668613501</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3"/>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A21_ábra_chart!$J$15</c:f>
              <c:strCache>
                <c:ptCount val="1"/>
                <c:pt idx="0">
                  <c:v>Nettó tőkeáramlás</c:v>
                </c:pt>
              </c:strCache>
            </c:strRef>
          </c:tx>
          <c:spPr>
            <a:solidFill>
              <a:srgbClr val="DA0000"/>
            </a:solidFill>
            <a:ln>
              <a:solidFill>
                <a:schemeClr val="tx1"/>
              </a:solidFill>
            </a:ln>
            <a:effectLst/>
          </c:spPr>
          <c:invertIfNegative val="0"/>
          <c:cat>
            <c:multiLvlStrRef>
              <c:f>A21_ábra_chart!$G$16:$H$55</c:f>
              <c:multiLvlStrCache>
                <c:ptCount val="40"/>
                <c:lvl>
                  <c:pt idx="0">
                    <c:v>január</c:v>
                  </c:pt>
                  <c:pt idx="5">
                    <c:v>február</c:v>
                  </c:pt>
                  <c:pt idx="9">
                    <c:v>március</c:v>
                  </c:pt>
                  <c:pt idx="13">
                    <c:v>április</c:v>
                  </c:pt>
                  <c:pt idx="18">
                    <c:v>május</c:v>
                  </c:pt>
                  <c:pt idx="22">
                    <c:v>június</c:v>
                  </c:pt>
                  <c:pt idx="26">
                    <c:v>július</c:v>
                  </c:pt>
                  <c:pt idx="31">
                    <c:v>augusztus</c:v>
                  </c:pt>
                  <c:pt idx="35">
                    <c:v>szeptember</c:v>
                  </c:pt>
                  <c:pt idx="39">
                    <c:v> </c:v>
                  </c:pt>
                </c:lvl>
                <c:lvl>
                  <c:pt idx="0">
                    <c:v>2022</c:v>
                  </c:pt>
                </c:lvl>
              </c:multiLvlStrCache>
            </c:multiLvlStrRef>
          </c:cat>
          <c:val>
            <c:numRef>
              <c:f>A21_ábra_chart!$J$16:$J$55</c:f>
              <c:numCache>
                <c:formatCode>0.0</c:formatCode>
                <c:ptCount val="40"/>
                <c:pt idx="0">
                  <c:v>0.75988151609767896</c:v>
                </c:pt>
                <c:pt idx="1">
                  <c:v>-1.2238114315865876</c:v>
                </c:pt>
                <c:pt idx="2">
                  <c:v>-1.845777431565669</c:v>
                </c:pt>
                <c:pt idx="3">
                  <c:v>-5.9345678903838843</c:v>
                </c:pt>
                <c:pt idx="4">
                  <c:v>-0.30352910842954223</c:v>
                </c:pt>
                <c:pt idx="5">
                  <c:v>-0.19854812532031793</c:v>
                </c:pt>
                <c:pt idx="6">
                  <c:v>-1.8013279681455587</c:v>
                </c:pt>
                <c:pt idx="7">
                  <c:v>4.9624275258507607E-2</c:v>
                </c:pt>
                <c:pt idx="8">
                  <c:v>-0.69495973226793628</c:v>
                </c:pt>
                <c:pt idx="9">
                  <c:v>-9.3622546025739588</c:v>
                </c:pt>
                <c:pt idx="10">
                  <c:v>-10.012595665109474</c:v>
                </c:pt>
                <c:pt idx="11">
                  <c:v>-4.6736274554772139</c:v>
                </c:pt>
                <c:pt idx="12">
                  <c:v>-4.7022149222183591</c:v>
                </c:pt>
                <c:pt idx="13">
                  <c:v>-1.8958624547093823</c:v>
                </c:pt>
                <c:pt idx="14">
                  <c:v>1.5962043736945761</c:v>
                </c:pt>
                <c:pt idx="15">
                  <c:v>2.1206054771910803</c:v>
                </c:pt>
                <c:pt idx="16">
                  <c:v>1.2587626649423502</c:v>
                </c:pt>
                <c:pt idx="17">
                  <c:v>-0.61442464223813076</c:v>
                </c:pt>
                <c:pt idx="18">
                  <c:v>1.144079105556036</c:v>
                </c:pt>
                <c:pt idx="19">
                  <c:v>1.6393321453166718</c:v>
                </c:pt>
                <c:pt idx="20">
                  <c:v>0.21668436952244138</c:v>
                </c:pt>
                <c:pt idx="21">
                  <c:v>4.1530501369233237</c:v>
                </c:pt>
                <c:pt idx="22">
                  <c:v>3.9353525500452209</c:v>
                </c:pt>
                <c:pt idx="23">
                  <c:v>-0.48914739796791373</c:v>
                </c:pt>
                <c:pt idx="24">
                  <c:v>1.9908534530571862</c:v>
                </c:pt>
                <c:pt idx="25">
                  <c:v>2.699810923213529</c:v>
                </c:pt>
                <c:pt idx="26">
                  <c:v>0.34213634090616218</c:v>
                </c:pt>
                <c:pt idx="27">
                  <c:v>4.7341073421951974</c:v>
                </c:pt>
                <c:pt idx="28">
                  <c:v>0.78631408446366169</c:v>
                </c:pt>
                <c:pt idx="29">
                  <c:v>-1.5866245688766523</c:v>
                </c:pt>
                <c:pt idx="30">
                  <c:v>-5.9337929738030226</c:v>
                </c:pt>
                <c:pt idx="31">
                  <c:v>-1.0355817022003391</c:v>
                </c:pt>
                <c:pt idx="32">
                  <c:v>-2.6979309661591748</c:v>
                </c:pt>
                <c:pt idx="33">
                  <c:v>-0.83483033246401317</c:v>
                </c:pt>
                <c:pt idx="34">
                  <c:v>-0.57861241803995678</c:v>
                </c:pt>
                <c:pt idx="35">
                  <c:v>-2.4121619445364928</c:v>
                </c:pt>
                <c:pt idx="36">
                  <c:v>-2.9097308022959365</c:v>
                </c:pt>
                <c:pt idx="37">
                  <c:v>-3.3827230653083897</c:v>
                </c:pt>
                <c:pt idx="38">
                  <c:v>-4.4795440638749291</c:v>
                </c:pt>
                <c:pt idx="39">
                  <c:v>-1.9950158208550617</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A21_ábra_chart!$K$15</c:f>
              <c:strCache>
                <c:ptCount val="1"/>
                <c:pt idx="0">
                  <c:v>Kumulált nettó tőkeáramlás a 2022.01.03-i nettó eszközérték arányában (jobb tengely)</c:v>
                </c:pt>
              </c:strCache>
            </c:strRef>
          </c:tx>
          <c:spPr>
            <a:ln w="38100" cap="rnd">
              <a:solidFill>
                <a:srgbClr val="002060"/>
              </a:solidFill>
              <a:round/>
            </a:ln>
            <a:effectLst/>
          </c:spPr>
          <c:marker>
            <c:symbol val="none"/>
          </c:marker>
          <c:cat>
            <c:multiLvlStrRef>
              <c:f>A21_ábra_chart!$G$16:$H$55</c:f>
              <c:multiLvlStrCache>
                <c:ptCount val="40"/>
                <c:lvl>
                  <c:pt idx="0">
                    <c:v>január</c:v>
                  </c:pt>
                  <c:pt idx="5">
                    <c:v>február</c:v>
                  </c:pt>
                  <c:pt idx="9">
                    <c:v>március</c:v>
                  </c:pt>
                  <c:pt idx="13">
                    <c:v>április</c:v>
                  </c:pt>
                  <c:pt idx="18">
                    <c:v>május</c:v>
                  </c:pt>
                  <c:pt idx="22">
                    <c:v>június</c:v>
                  </c:pt>
                  <c:pt idx="26">
                    <c:v>július</c:v>
                  </c:pt>
                  <c:pt idx="31">
                    <c:v>augusztus</c:v>
                  </c:pt>
                  <c:pt idx="35">
                    <c:v>szeptember</c:v>
                  </c:pt>
                  <c:pt idx="39">
                    <c:v> </c:v>
                  </c:pt>
                </c:lvl>
                <c:lvl>
                  <c:pt idx="0">
                    <c:v>2022</c:v>
                  </c:pt>
                </c:lvl>
              </c:multiLvlStrCache>
            </c:multiLvlStrRef>
          </c:cat>
          <c:val>
            <c:numRef>
              <c:f>A21_ábra_chart!$K$16:$K$55</c:f>
              <c:numCache>
                <c:formatCode>0.0</c:formatCode>
                <c:ptCount val="40"/>
                <c:pt idx="1">
                  <c:v>-7.9850688449207494E-2</c:v>
                </c:pt>
                <c:pt idx="2">
                  <c:v>-0.20028312994344327</c:v>
                </c:pt>
                <c:pt idx="3">
                  <c:v>-0.58749910085602242</c:v>
                </c:pt>
                <c:pt idx="4">
                  <c:v>-0.60730362927185155</c:v>
                </c:pt>
                <c:pt idx="5">
                  <c:v>-0.62025840652587094</c:v>
                </c:pt>
                <c:pt idx="6">
                  <c:v>-0.73779062976451149</c:v>
                </c:pt>
                <c:pt idx="7">
                  <c:v>-0.73455276775332923</c:v>
                </c:pt>
                <c:pt idx="8">
                  <c:v>-0.77989718245137529</c:v>
                </c:pt>
                <c:pt idx="9">
                  <c:v>-1.3907612879476792</c:v>
                </c:pt>
                <c:pt idx="10">
                  <c:v>-2.044058549590372</c:v>
                </c:pt>
                <c:pt idx="11">
                  <c:v>-2.3490012558299722</c:v>
                </c:pt>
                <c:pt idx="12">
                  <c:v>-2.6558092240220121</c:v>
                </c:pt>
                <c:pt idx="13">
                  <c:v>-2.7795095901946727</c:v>
                </c:pt>
                <c:pt idx="14">
                  <c:v>-2.6753611774119066</c:v>
                </c:pt>
                <c:pt idx="15">
                  <c:v>-2.5369968813182338</c:v>
                </c:pt>
                <c:pt idx="16">
                  <c:v>-2.4548657107836549</c:v>
                </c:pt>
                <c:pt idx="17">
                  <c:v>-2.494955408768635</c:v>
                </c:pt>
                <c:pt idx="18">
                  <c:v>-2.420307058654299</c:v>
                </c:pt>
                <c:pt idx="19">
                  <c:v>-2.3133446647577594</c:v>
                </c:pt>
                <c:pt idx="20">
                  <c:v>-2.2992065421385592</c:v>
                </c:pt>
                <c:pt idx="21">
                  <c:v>-2.0282302266391405</c:v>
                </c:pt>
                <c:pt idx="22">
                  <c:v>-1.7714581437014418</c:v>
                </c:pt>
                <c:pt idx="23">
                  <c:v>-1.803373809361011</c:v>
                </c:pt>
                <c:pt idx="24">
                  <c:v>-1.673475513982283</c:v>
                </c:pt>
                <c:pt idx="25">
                  <c:v>-1.4973194859071053</c:v>
                </c:pt>
                <c:pt idx="26">
                  <c:v>-1.4749959304477225</c:v>
                </c:pt>
                <c:pt idx="27">
                  <c:v>-1.1661070602263888</c:v>
                </c:pt>
                <c:pt idx="28">
                  <c:v>-1.1148019985468034</c:v>
                </c:pt>
                <c:pt idx="29">
                  <c:v>-1.2183253526071411</c:v>
                </c:pt>
                <c:pt idx="30">
                  <c:v>-1.6054907621171419</c:v>
                </c:pt>
                <c:pt idx="31">
                  <c:v>-1.6730599232900318</c:v>
                </c:pt>
                <c:pt idx="32">
                  <c:v>-1.8490932887873235</c:v>
                </c:pt>
                <c:pt idx="33">
                  <c:v>-1.9035639164224234</c:v>
                </c:pt>
                <c:pt idx="34">
                  <c:v>-1.941316954785411</c:v>
                </c:pt>
                <c:pt idx="35">
                  <c:v>-2.0987045938864033</c:v>
                </c:pt>
                <c:pt idx="36">
                  <c:v>-2.2885573782030009</c:v>
                </c:pt>
                <c:pt idx="37">
                  <c:v>-2.5092717453238453</c:v>
                </c:pt>
                <c:pt idx="38">
                  <c:v>-2.8015509872126443</c:v>
                </c:pt>
                <c:pt idx="39">
                  <c:v>-2.9317208668613501</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3"/>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A22_ábra_chart!$E$9:$E$66</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A22_ábra_chart!$G$9:$G$66</c:f>
              <c:numCache>
                <c:formatCode>#,##0</c:formatCode>
                <c:ptCount val="5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1379.0190694760001</c:v>
                </c:pt>
                <c:pt idx="56">
                  <c:v>1323.6268236709998</c:v>
                </c:pt>
                <c:pt idx="57">
                  <c:v>1513.469962674</c:v>
                </c:pt>
              </c:numCache>
            </c:numRef>
          </c:val>
          <c:extLst>
            <c:ext xmlns:c16="http://schemas.microsoft.com/office/drawing/2014/chart" uri="{C3380CC4-5D6E-409C-BE32-E72D297353CC}">
              <c16:uniqueId val="{00000000-CC11-47B5-8929-DDFD666FC79A}"/>
            </c:ext>
          </c:extLst>
        </c:ser>
        <c:ser>
          <c:idx val="3"/>
          <c:order val="1"/>
          <c:tx>
            <c:strRef>
              <c:f>A22_ábra_chart!$H$8</c:f>
              <c:strCache>
                <c:ptCount val="1"/>
                <c:pt idx="0">
                  <c:v>Egyéb FX állomány</c:v>
                </c:pt>
              </c:strCache>
            </c:strRef>
          </c:tx>
          <c:spPr>
            <a:solidFill>
              <a:srgbClr val="F6A800"/>
            </a:solidFill>
            <a:ln>
              <a:solidFill>
                <a:schemeClr val="tx1"/>
              </a:solidFill>
            </a:ln>
            <a:effectLst/>
          </c:spPr>
          <c:invertIfNegative val="0"/>
          <c:cat>
            <c:strRef>
              <c:f>A22_ábra_chart!$E$9:$E$66</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A22_ábra_chart!$H$9:$H$66</c:f>
              <c:numCache>
                <c:formatCode>#,##0</c:formatCode>
                <c:ptCount val="5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pt idx="56">
                  <c:v>14.862338802</c:v>
                </c:pt>
                <c:pt idx="57">
                  <c:v>9.1330110900000001</c:v>
                </c:pt>
              </c:numCache>
            </c:numRef>
          </c:val>
          <c:extLst>
            <c:ext xmlns:c16="http://schemas.microsoft.com/office/drawing/2014/chart" uri="{C3380CC4-5D6E-409C-BE32-E72D297353CC}">
              <c16:uniqueId val="{00000001-CC11-47B5-8929-DDFD666FC79A}"/>
            </c:ext>
          </c:extLst>
        </c:ser>
        <c:ser>
          <c:idx val="1"/>
          <c:order val="2"/>
          <c:tx>
            <c:strRef>
              <c:f>A22_ábra_chart!$F$8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A22_ábra_chart!$E$9:$E$66</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A22_ábra_chart!$F$9:$F$66</c:f>
              <c:numCache>
                <c:formatCode>#,##0</c:formatCode>
                <c:ptCount val="5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404.81331767200004</c:v>
                </c:pt>
                <c:pt idx="56">
                  <c:v>346.51910545599998</c:v>
                </c:pt>
                <c:pt idx="57">
                  <c:v>348.91694533199995</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A22_ábra_chart!$E$9:$E$66</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A22_ábra_chart!$I$9:$I$66</c:f>
              <c:numCache>
                <c:formatCode>#,##0</c:formatCode>
                <c:ptCount val="5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81.356493095700671</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A22_ábra_chart!$D$9:$D$66</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A22_ábra_chart!$G$9:$G$66</c:f>
              <c:numCache>
                <c:formatCode>#,##0</c:formatCode>
                <c:ptCount val="5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1379.0190694760001</c:v>
                </c:pt>
                <c:pt idx="56">
                  <c:v>1323.6268236709998</c:v>
                </c:pt>
                <c:pt idx="57">
                  <c:v>1513.469962674</c:v>
                </c:pt>
              </c:numCache>
            </c:numRef>
          </c:val>
          <c:extLst>
            <c:ext xmlns:c16="http://schemas.microsoft.com/office/drawing/2014/chart" uri="{C3380CC4-5D6E-409C-BE32-E72D297353CC}">
              <c16:uniqueId val="{00000000-F4A6-4B1E-B783-AE66596E3673}"/>
            </c:ext>
          </c:extLst>
        </c:ser>
        <c:ser>
          <c:idx val="3"/>
          <c:order val="1"/>
          <c:tx>
            <c:strRef>
              <c:f>A22_ábra_chart!$H$7</c:f>
              <c:strCache>
                <c:ptCount val="1"/>
                <c:pt idx="0">
                  <c:v>Stock of other FX loans</c:v>
                </c:pt>
              </c:strCache>
            </c:strRef>
          </c:tx>
          <c:spPr>
            <a:solidFill>
              <a:srgbClr val="F6A800"/>
            </a:solidFill>
            <a:ln>
              <a:solidFill>
                <a:schemeClr val="tx1"/>
              </a:solidFill>
            </a:ln>
            <a:effectLst/>
          </c:spPr>
          <c:invertIfNegative val="0"/>
          <c:cat>
            <c:strRef>
              <c:f>A22_ábra_chart!$D$9:$D$66</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A22_ábra_chart!$H$9:$H$66</c:f>
              <c:numCache>
                <c:formatCode>#,##0</c:formatCode>
                <c:ptCount val="5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pt idx="56">
                  <c:v>14.862338802</c:v>
                </c:pt>
                <c:pt idx="57">
                  <c:v>9.1330110900000001</c:v>
                </c:pt>
              </c:numCache>
            </c:numRef>
          </c:val>
          <c:extLst>
            <c:ext xmlns:c16="http://schemas.microsoft.com/office/drawing/2014/chart" uri="{C3380CC4-5D6E-409C-BE32-E72D297353CC}">
              <c16:uniqueId val="{00000001-F4A6-4B1E-B783-AE66596E3673}"/>
            </c:ext>
          </c:extLst>
        </c:ser>
        <c:ser>
          <c:idx val="1"/>
          <c:order val="2"/>
          <c:tx>
            <c:strRef>
              <c:f>A22_ábra_chart!$F$7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A22_ábra_chart!$D$9:$D$66</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A22_ábra_chart!$F$9:$F$66</c:f>
              <c:numCache>
                <c:formatCode>#,##0</c:formatCode>
                <c:ptCount val="5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404.81331767200004</c:v>
                </c:pt>
                <c:pt idx="56">
                  <c:v>346.51910545599998</c:v>
                </c:pt>
                <c:pt idx="57">
                  <c:v>348.91694533199995</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A22_ábra_chart!$D$9:$D$66</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A22_ábra_chart!$I$9:$I$66</c:f>
              <c:numCache>
                <c:formatCode>#,##0</c:formatCode>
                <c:ptCount val="5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81.356493095700671</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A23_ábra_chart!$F$11:$S$11</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A23_ábra_chart!$F$13:$S$13</c:f>
              <c:numCache>
                <c:formatCode>0</c:formatCode>
                <c:ptCount val="14"/>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A23_ábra_chart!$E$14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A23_ábra_chart!$F$11:$S$11</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A23_ábra_chart!$F$14:$S$14</c:f>
              <c:numCache>
                <c:formatCode>0.0</c:formatCode>
                <c:ptCount val="14"/>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catAx>
        <c:axId val="679697352"/>
        <c:scaling>
          <c:orientation val="minMax"/>
        </c:scaling>
        <c:delete val="1"/>
        <c:axPos val="b"/>
        <c:numFmt formatCode="0" sourceLinked="1"/>
        <c:majorTickMark val="out"/>
        <c:minorTickMark val="none"/>
        <c:tickLblPos val="nextTo"/>
        <c:crossAx val="679695056"/>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2.9466972610602431E-2"/>
          <c:y val="0.88089518518518517"/>
          <c:w val="0.94766017965797034"/>
          <c:h val="0.10975"/>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A23_ábra_chart!$D$13</c:f>
              <c:strCache>
                <c:ptCount val="1"/>
                <c:pt idx="0">
                  <c:v>CRE project loan stock / regulatory capital</c:v>
                </c:pt>
              </c:strCache>
            </c:strRef>
          </c:tx>
          <c:spPr>
            <a:solidFill>
              <a:srgbClr val="FF5050"/>
            </a:solidFill>
            <a:ln>
              <a:solidFill>
                <a:srgbClr val="002060"/>
              </a:solidFill>
            </a:ln>
            <a:effectLst/>
          </c:spPr>
          <c:invertIfNegative val="0"/>
          <c:cat>
            <c:numRef>
              <c:f>A23_ábra_chart!$F$10:$S$10</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A23_ábra_chart!$F$13:$S$13</c:f>
              <c:numCache>
                <c:formatCode>0</c:formatCode>
                <c:ptCount val="14"/>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A23_ábra_chart!$E$15</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A23_ábra_chart!$E$16</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A23_ábra_chart!$E$17</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A23_ábra_chart!$E$18</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A23_ábra_chart!$E$19</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A23_ábra_chart!$E$20</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A23_ábra_chart!$E$21</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A23_ábra_chart!$E$22</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A23_ábra_chart!$E$23</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A23_ábra_chart!$E$24</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A23_ábra_chart!$E$25</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A23_ábra_chart!$E$26</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A23_ábra_chart!$E$27</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A23_ábra_chart!$D$14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A23_ábra_chart!$F$10:$S$10</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A23_ábra_chart!$F$14:$S$14</c:f>
              <c:numCache>
                <c:formatCode>0.0</c:formatCode>
                <c:ptCount val="14"/>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1"/>
      </c:cat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940227230018063E-2"/>
          <c:y val="0.87854333333333312"/>
          <c:w val="0.9441334995593732"/>
          <c:h val="0.11210185185185186"/>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A24_ábra_chart!$G$13:$AO$13</c:f>
              <c:strCache>
                <c:ptCount val="3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2022 2. fé. (e.)</c:v>
                </c:pt>
              </c:strCache>
            </c:strRef>
          </c:cat>
          <c:val>
            <c:numRef>
              <c:f>A24_ábra_chart!$G$14:$AO$14</c:f>
              <c:numCache>
                <c:formatCode>0.00</c:formatCode>
                <c:ptCount val="3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17.018151767285328</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A24_ábra_chart!$G$13:$AO$13</c:f>
              <c:strCache>
                <c:ptCount val="3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2022 2. fé. (e.)</c:v>
                </c:pt>
              </c:strCache>
            </c:strRef>
          </c:cat>
          <c:val>
            <c:numRef>
              <c:f>A24_ábra_chart!$G$15:$AO$15</c:f>
              <c:numCache>
                <c:formatCode>0.00</c:formatCode>
                <c:ptCount val="3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19.830150334293702</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A24_ábra_chart!$G$13:$AO$13</c:f>
              <c:strCache>
                <c:ptCount val="3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2022 2. fé. (e.)</c:v>
                </c:pt>
              </c:strCache>
            </c:strRef>
          </c:cat>
          <c:val>
            <c:numRef>
              <c:f>A24_ábra_chart!$G$16:$AO$16</c:f>
              <c:numCache>
                <c:formatCode>0.00</c:formatCode>
                <c:ptCount val="3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42.968006817283879</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A24_ábra_chart!$G$13:$AO$13</c:f>
              <c:strCache>
                <c:ptCount val="3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2022 2. fé. (e.)</c:v>
                </c:pt>
              </c:strCache>
            </c:strRef>
          </c:cat>
          <c:val>
            <c:numRef>
              <c:f>A24_ábra_chart!$G$17:$AO$17</c:f>
              <c:numCache>
                <c:formatCode>0.00</c:formatCode>
                <c:ptCount val="3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22.189375558487715</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A24_ábra_chart!$G$13:$AO$13</c:f>
              <c:strCache>
                <c:ptCount val="3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2022 2. fé. (e.)</c:v>
                </c:pt>
              </c:strCache>
            </c:strRef>
          </c:cat>
          <c:val>
            <c:numRef>
              <c:f>A24_ábra_chart!$G$18:$AO$18</c:f>
              <c:numCache>
                <c:formatCode>0.00</c:formatCode>
                <c:ptCount val="3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strCache>
            </c:strRef>
          </c:cat>
          <c:val>
            <c:numRef>
              <c:f>A24_ábra_chart!$G$19:$AO$19</c:f>
              <c:numCache>
                <c:formatCode>0.00</c:formatCode>
                <c:ptCount val="3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40.826365351204586</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bg1"/>
                    </a:solidFill>
                  </a:defRPr>
                </a:pPr>
                <a:endParaRPr lang="en-US" sz="1600" b="1" i="0" u="none" strike="noStrike" baseline="0">
                  <a:solidFill>
                    <a:schemeClr val="bg1"/>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chemeClr val="bg1"/>
                      </a:solidFill>
                    </a:defRPr>
                  </a:pPr>
                  <a:r>
                    <a:rPr lang="en-US" sz="1600" b="1" i="0" u="none" strike="noStrike" baseline="0">
                      <a:solidFill>
                        <a:schemeClr val="bg1"/>
                      </a:solidFill>
                      <a:latin typeface="Calibri" panose="020F0502020204030204"/>
                    </a:rPr>
                    <a:t>26</a:t>
                  </a:r>
                </a:p>
              </cx:txPr>
            </cx:dataLabel>
          </cx:dataLabels>
          <cx:dataId val="0"/>
          <cx:layoutPr>
            <cx:regionLabelLayout val="none"/>
            <cx:geography cultureLanguage="en-US" cultureRegion="HU" attribution="Powered by Bing">
              <cx:geoCache provider="{E9337A44-BEBE-4D9F-B70C-5C5E7DAFC167}">
                <cx:binary>7HvJjt441uWrJLxuRZIUx0JlAU0N3xRzhMeNEA6HNYuSqIl6i36EWta6d/820e/VNzylIzKcQ8MN
tIEGEnZa00fxkPeec+7VP2+Xf9xWdzf9T0tdNfYft8svz7JhaP/x88/2Nrurb+xRnd/2xpr3w9Gt
qX8279/nt3c/v+tv5rxJfyYI059vs5t+uFue/euf8LT0zhyb25shN83FeNe7yzs7VoP9g3NPnvrp
5l2dN2Fuhz6/HfAvz/T47qa9s8Ozn+6aIR/ctWvvfnn24KpnP/38+Fm/+92fKhjaML6De6k4otJX
nEsifEWYUs9+qkyTfjqN1RFGghGiOKVCsM8/fHpTw81/ZTgfBnPz7l1/Zy28z4e/v77zweC/PnFr
xma4n7oUZvGXZ9uxSW969+yn3Jrg46nA3L/B9vmHV/754bT/65+PDsAkPDryFTKPZ+zPTv0OmI37
X/+j905giTTelWl703yeqe8CEaeEEaQQZRQjhB9CJI6IUFhIjpUvqbw//XF1fATp7w3tabieesYj
4J665IeC8MWdXdv+1//Un6fvuyCHiRDE5/fICP54c4kj2FWUUPrhLEfk809/RO4vjehpwL669RFO
X535oeDZ3k139vP8fBdo7ncMFoz5AsPWgrn/Ku4RdAS7SWCOqMKK+p9/+CMwfzqWp0H5dNsjQD4d
/aHAOP/uOQhjLqSPKUFSSfoAC8hBPhNUQuQjEgmOxUM0/mwwT4Px8a5HWHw8+ENBcfrr/0z7X//9
7vOcfJetoWBr+MAHEPa5wL+jBIz4CDIRsAIC+eYRKfgrA3oakt/ufATLbyd+KGjiu+LX//TfFRhM
FGwQnzHKpXy4S+TRfSTDUkFQo/6jVPLnQ3kaks/3PQLk8+EfCo6DqX/9d29qL7LrcNen5vtmeo6k
L5TPKWwaiFBfJRMsj3zs+4JR4SNCHu2Xvzesp2F66hmPIHvqkh8Kvhc33zf9Y4YQJ4xj5DP8mJnx
I0EV5BwIcQoi3GNO/SdjeRqkDzc9QuXDsR8Khjc31c13DGn8iMvfaBZ9RMMwP5KKMokk6B7gyvcw
fa1t/mwwTwPx8a5HSHw8+ENBoW/6m8Z9XzRgM0gmMaOg+BUC3vswjhGMKGI+7A2IaI/R+AvjeRqQ
Lzc+wuTL8R8KlitTmxSMiu9m0fAjSiXlgkDW9+Wj3AIaEmOfYpCXlAI4j9T/nw/maUg+3/cIkc+H
fyhArk3VfN9dwsATEwR4FhKEcP54lzAfXBgf4haBzMIeicc/Hc3TgHy67REen47+UHBo01vzzvvv
b29+/a/Ce3NXt9Wv//mefpkE7S4ZAx4slJAfkvdXUQykvYKMQxBjEOLI73bM3x/e04B96zmPEPzW
ZT8UpAH4nh9UqBfYm+b7qlGIfoSD6ucElKh4vNsATQL8jYKRQ4HR+epR/Psysj+Kx08D+NWtjzD7
6swPBdP2pnj36395OodaxR/Nx98vIQhEBAGGdm/fPOLSBB9RCJaM+1jgD+nrawb3V4f0NEQP736E
0sOTPxRQV+vNW1PdWg/+Z7hXrZ6+6+/S74qZgmoPZ5gxBDaOesgqCDlCQLrhDOS4J/TP/8H4ngbw
mw96hOU3r/uhYN3/+m+7eqc3qStHqBOtwEtM+V1BJRysOeKDfwccXj10iCBUwv4kiEIoZepjNeLr
rfi3R/c0pN94zCNAv3HVDwWn/vXfsEUPuQU0vyOK/Ihx6VPkI8zu/deHlYl7N1woDqwGAOYcGM7n
n/5Uk/2Lg3oavIev9Aizhyd/MKj+U/76n+9pIIFD5APFhxAqFHsq6SEkYTNi+A+s2t9J5V//dDzf
AujTjb/D5tPx/6dh+dbgvpbKD675+90MGHKagj+ACiKIcg+lmTqCqgWilIEwo/x3dtKXHoNvj+dp
VL7c+GDw/9ebFr7d0PCl5SO8GW6iD70iX/U0/PHZD68IHSyPbv0jP+PjfO3e/fJMAQkXDBTxly6U
+8c8MO2+uDpP3HV3Y4dfnoFhLsFgQkoCrUdUSpDQM5Qc4QzYHdBug6AUCKHxvgz17KfG9EMGnSwg
FKCOqxQTUkK9kEDctGb8cIqBnevfO70SCCpCQn5p0zk3lUtN82VGPv37p2asz03eDPaXZ/zeU2k/
Xnf/isB1KZRg4C9Q/5wxed8W097eXEIvEFyO/1ta2KKgjeiCaioX7Vq/PaCKvaKcnNRtd9bMNNlV
WRGM0g2aDPUSLZ2Jq3w8eKZc4rz10rBIyj2ty0QjXrfhNLI07KQ8Rybp4xKNMkCnXYM3xZIuUSNS
7diIgqprU73ygmiaJlNgURdJMxWaOtYHiA9VZIaBhR1cgL3sBaZlHVohmpAMhZ6ntojY0FitKjNE
RSWKsJu6Sg+1y7RcSbdL1yUNDMPbxWSZ7h0ttO+mIWRYY1kmu2WKOjZ6L1pL980sYi/PuihT9E1u
vWmb+GWvpzmXYY3JEqqEZWFTuinIvekqX54ndAxRmqbR5KvnKB2CgjQRLhMWrl2rl6UjMLK2DrJe
bKZq8YIZl+9rr2CBv3SHJG87ncBYdU3X01q1l103bZtJRlPWve1FNUSzVHWAi0xolti4StMiXJgj
GlH+ppZJDHNr42FtxWbB3UlZLGvgVE41qtv300j07JPQt+jSEn5SS7+MKB9KTRryWvDpZUpSpWsz
VrqH6WuI/7wLeoM8bQyXuhllpr3ena/ZuATdOC4wf36ji1ZGaTVGnaGzHpMXLHWT7nKL9nB9knQ8
rpfkZUPtax8WQyG7IhgKk2rC2GbIjHcwUhW6c+kdbzCJqUsybYuxgz8E1klp9wWZqqDypAlH48gW
k/qQl0Kv+VS+FDnJtHDD3iXztElLU+ga+3OA7LK3bhSw3tJXebHgPRlYIF3WaNsUZ33OXrYqL3WO
+l2ekNd12t4tHT9kHka6zYluqzXZOte8qOtuz1d+nb0cVAbTR0gVDjjylwPP+ymqoPVF5y63IWiN
53Jc72TVo1D63us5dze8K0eYfhnUVM6BTOcLms9znPfHNMPbsoRdwXFdalc0IfRqwMpyJtF5IS9K
z157rXIxzFamq+nWU10SsrGMJg8OjKspgq7r3y4JRVpcrMs4wsKZzoho4bWSqQqzRebR2A4sgq5A
EbeY58GEeb9vcN7GM+lO/VU1mnXzNs1EQKQKbSd4AEW+LFZWesG0Vmvc2uw49UVEmopccc/fdfXU
BR3LLuseubAQ9XXveJwkudV9fZjSMt2KtD4ZRsl3aWpQWJUsEJ70wrKAfxExbed8UHuO7Ek/kyWa
xNJoOhISJNdpW1a6wzATiXQotBB+PD02zVu47bTs2GXK6b4q8yYSOUSNTlDvpCTE6kKoVouU4AAR
12qTt4Ftl5vcGLzrQNhr3hddnHfqeJFyOauSQ+ebXGfjQOJJ8LBGhgU1dkWYc1VF8G5nqO52/jrk
J0Qux0jxbkPtgMOMedrrSLo1ZniFzDFd5zygzr2vUghQQrk9t/USlMPKtVf6TPeLCKiwEIOwTENX
wJIgxULi1Osz2JPyBBdpG68ca+KPJliGZgobUTTBwttNkcOEkLXPQ1bZNjjeJS4tXxkvO9RKzAfr
p2fp0myc604yUMNRMebadPTS1PBb3Mu4tq6/lEJua8qvCa36oG3G62Iqn+esGnVlbK/xyHqdte7a
Xx3fU+TN0TrXRIsFvy9LBaFSzc2hrZJVl+WyQRxCpTOTnvg5nWftfF9Fae034TI6F84SnkGG/hy1
6pi4YtamddUWpXmQY4iZxPlvhrXf4WKNeje1eu0WrRSHdTu6k7SVNprZpQOBH6y9LaPF0l6jwVyQ
FY2wObpcOwqTmDYuHFu7Tav0DZVu1Y0iMmAUwazWqgvHLl23rjQ6Gc1hdlUT4LZKI9YZEcILn1pV
0aBpyojnbtm6tBURCBItSXNeimrauqY5ZJV/GJoLiZy/YcoFiyjeL7iXQc5sE7FpjhdpT+fSxGUh
yjCbKA/X9UK2pdvjZroyikNiyt4Wi802BbPVpi3Yvt9M7f2uH8/ndmZhjqdUD0PzOndKS+SZsIBy
ofYtDxfTEciXWI/LdM7JAtHEG6VOJjpvVviRYGz0OKL13GfhVJYkYF7TaOxcHw0EBY6IV4bQ/ESW
kCs69S5Dpow6VIlLJ5Zqs/byNrPltlqICZOBTrsybQutRM8CCMdaufzCW9ZxY5hCmhbJ67GluzFR
9UknLmxjeDwV6l1P3HaZUgbrPTfbVtW3Le53o+JvqUO5RuuBV7BHW7wM2jP5Ma6r98AmlG4askd1
RXXZNu/zYtyjFhqGOzOdIgqxvC0ETAXkDdXzk4o3dYxSmIE0ezv1jkRDU9z4HvejMhlhZS7eHCue
xV3GL0hl0EaUqtv2pBM6ycgarFQMcZvVS2h8+d7YPIUXLdA2dbCjlbEhssVrKIuctgUsA1rD6Ads
Aq/N76hs9OTnbGNr4W3k3B0n83qdY5mdFHVySP2WnkxiO2PvujZ+5Cfo0pv7LPLHIk6LotdtClzD
ok22sFrnKTv0tu0iY8Qum9AmJe1uSKfYTbQJHABQD26b1KeLaa6XQd62hEO87NatgeOsTtkWles2
URU6DNbzIG68maGzLBxH9dJDaxEDTdIzn3TOcu/UL5teM3/dEGq6eOjcjaDTeb0sb5Qp62AWsL0Y
W0LL+HHqdfkmq8UNcdOeegLgWSTkZ08t23xGb1tqlF6dSuPMsQ31VHE8JG9IxtY4UetLyITVSVp2
gcGp2+VpFq7eydrJ3ZxMXiT9rInzed1nbYHixhNVUFo6xUnfnRsmLr9uhH5AbG8hgPTwtE8t6F/+
+a/Tm2m46z50Rv928L6D/bd/be7MvbNg//Cik6v4+vEF9+rky2N+a7++1wNferEfaYyPffLfECB/
ePKvqhMKZSFQE99WJ0/1MX8tVD494JNQEUcKmucpgs5szEEogPD5JFTuyxbQXArSX4LRKiRoiM9C
RR4haC6FhkYQomAQgHr4rFPEka8YA/ECZXgo50Lp8PNcPIATxNkTOsVHj2UKUfDzBHx5DH3h0EXx
UKZMVLaLmOY+KIQXC9MGzLQbpLztnCZx4muM6s2SsbCtmZ5wEvkKUgRQfN67MJku5DBpNo/ar2BR
DjwoDY2ntY7ZXMfKmB3lSTgt/jbnJpBjr+vcBRUPRpNsvwLgiRcBhfb4Tei9qpQSOqsU/I1B2n0t
uMYUBH2Guj7oK4jeqPavB2/ft6p/YSrtDZOvS2+W4TK4N2WGuZ6oO53UFiF2aFcKXIhGyFaztkt7
2RDJt8UKYiNFVR4NrfSDdX3VLOrdINs08sR8n02FDdXCYa9m78fGD70pDzLWQ2ZBtzNwe3OvpUp8
Nk/VbZOyyDZs1+bTlrDiMvXZDnVAzaahvFaFbzd+t0V5ohmIrAPQryIofZOFXYIu2gSpnXN85yV1
owmht7Y3fTC2aAw7LgJv8V7X5Yw3RBY1BBbQm6a0EJgtSLLeBbjBKGgIZJaCKs0z2e3bwVwXxKfB
wkgf5OvK9l471aEqMxcY398kpb/EqywGPbACRczitx734iIdxqBsNt1ip23WlaAi5jrKSFLo6Rgn
idn6km1HGIHPi0s717u5H2+YH7FqumpntBk74qJGLu9WLs7F1GBdN3LUbcO4Vml6Au90VZMujcd6
OF1W3oJewlW0iN5s/FWsukVkOCa1lqIUm0qNRbBM/qHh3XzIKKl0taSbykJIXiVcXa3AsApX7jDx
gqwdT8uM70GZx93E7pgYr2TOB90PRVQ4g3Ta8gOR3hLkRdvoNMlfD3K8wl4N8rNRMernV3Q1t6Bl
wqSf81AMrgxmdhgR2iWG32EHQkICGyrT5MSYgoTdkB5Us+xs6k5r0V0wDwNLXNoAlDYKsQLCT3x5
Dis3WJPxGFTilUWt1Kw6KZPsrOV+WDn/sIgqXghM37Q6Lbrabf3CAM0FFTEh8cot8ykqxPN54GPg
bCOCbs2jKQcVywpTxaqqAvi253Iskzxss3bP68XFZC6fW1zg/bh07ymuLmbRYZCRt62Y8d4KumXr
0MZFBw5Fkqg+tszfiJerZ3dDOwQr69F28FATt8WbCk3h3PtWe0lYVM257xX8dETTFg14k4Mj4S8Z
cFTr6dqTLvaWtIhQZQxw7dVonDevx8SB1G54MHvLeWdmEoH2mgM2BoZUl7yTm0wlsGZK9kIYXuuS
2pMc96+AjnZ6wFkek/VNPReZnoieoLxyXlY70W6HNMtChQIvK5MzoPuveAvEbObpywR4ZpJkeNfO
LRCsaeT3FAOIuhnPhxznAQIFBExb+nsCahv5r6HGvKsWbrZc9Fc463jYjuS5XSrQm6Pv6bb3bgrB
23D2s9ekHCMxql5bn8tgACKZwbqR7Yc1TX2Ii0ui/brpI4JaGla8wMECRklEqH3ZJ96kZ8q5zss0
i5K+KuNUjq9UWcPabz2Nh7w5dya2bmquRpTvOuv3AUZJBcYFag4qW1ZdL3mtcTWARqNTE4iRqQ1P
htATeuqrmOckvU7T4aXCJN0UMy1BMU4XJl/Tixkv13K+MAXnILqaMq6zEZyeyrAtr/LjuUPNVjbc
HUi3SJ3V7Wayaf3CpHceX9b9mFd67NZug+emi+DRq8btPIWFBTUsVRZNLSVBN4Oo7FG1Rhyep5Ec
u6101W7p66jvXbaTKYlFMoqQeSJoydrGQxsttASti8npYMmbwiVn1WyuuuZ2mMrjjhQv2qqNKyuG
45lSgFSA5ZBDbTroCNhUXIgkSktIbf3SnSVFDSveuvUUVCMIqC4hh2HNW12MuN6lHG/8YgFytaTH
YDy8K2bxQngrUFCzGUsiQtSAdVRiD3yjXipt6nk5LKa9Rja1mvUL21dJESiegiXnqnbXVrBD5szT
S5YVcbXuSt/3dm3zgiXL8zlRz/2RDlolZYBTX12mLS4CRpL79ToELoHgC5zAOxn7XlcFSJtUFFmY
kgR8EJ6fJh6dIFs3INLWSgRFWs9B22dtzNYk6Koq0zUpDgTX6UkNuXRLiwodF5NYj9MJLD/qIy/K
k3LdTyYP05wuxy1YBRFPRqcz69kT0YAuRHMtowrNr+pxMEFRDCt4nOcLSpHG1vaR77vnc9/OcdIN
V8S/431ZwnxmJlA2LbY2AXesES6sqPei9ESpa7FAlFdB5szG2OIkH4OJLS+WBOJOim2co1RLEEbF
0ADb72FkTcRpHhg3xr3yQodx1FMUubYMGgeeVdzZV6LutrN1wX1Sxn2+nWDQSW4iPIPLaadNLl2w
wo2ZD/uJ97qsxwg+zoq9MT2wikbJoqI8f9c0YpPMFECD9Om9Fulxstiw6g75cE3bIoCPP7Vdm4BO
PEAF1WnfhXlJ4oom0bS+85b3U290D47dlGxyurdTqQfTgRQN1okGrEq2YKTteSnCrNQjciAQ6+09
jSoNCiYOqdHANhjcSb2ml30ybKfpBRiMUcmbTYY0kAQwtC798T34IEPdRNPkBa5Tr0YDa91VoXC3
ja0jCNZhnjQbPA5gtSLY/kbfUz2bgQGUriGHyyFCdyBw8jTCjdjbbA3AXn/TV2jbeWUT4peekC9s
yovtyO0mdxbGu2wo7XYEogKpul0dQxA6A9/5pUJ8A5ZpVOL2MLbJroZ5pEOyzVC6WZY6mmYVNJ0X
22aMCvs+JU2Qrn7oWBdSzjZoAkMX8nDjS53zOiTFcQezvAoKIXoNm7QM5wk8O6/RFc0gU7SRLXio
1uQizcqAgbG+dAjIlAlEOm4Fn/d4m6spLkkd92kTFlNy7Uscu3HmwZRWMrAL8AyzjKGj90xJkrjP
XK8h12zajJW66iYZ4JmdsxS4LlPepkpLGs4F5JCJhI6MY8DrM2CNBVwGq91LmAhQx1rdsSHVU9IE
dT7MYTbgg+jgvdexOgUbSHfTIKIV8d0weuDfFEpGrXQvITJAyQCZc9EhkMrNzYJt5AMNXDqxc9Tb
Oins1shjv1sqjay9Wdt80TLzb1Is7sfrRbiT+wXYkhv4oguveCnYS67E84Wy4yUtlz2Ibp1OXQ3M
Dvxi1TUmIMyikInsLcnKzdxUKQA5Pqcm9NpiCHyTngNDWmEjQdTH9gL1MgKp7/IWkrWtgBLnG4oz
4CFgj8YVm4p9mueXWdP6esV9E0+VeW6LVg8ryTUf/THsR/BNgUFoZDy1sRXbTuOyq8SrAvJLl6dS
c5hCCDWhWVEWZkVW74Az69XLMk1yVgfF1M+aS9eFInul6tloQheu2bBIcEyBp7OBbzI3bxK/SIIs
90ZY8S6a++YCBH2QlvkcDh5+bWkF1Czx36OqkZtUlGfZolLduDXdMTOpkJyuPAMGZ/zbrE9kkBhY
FSDhgadiCqmDzIFb/Jc+Gw9teV5ZfFkKfgzFmRacZToHVsCA8nKDPTAox8XOOvWzN443Wyvcde8X
r9rJX/cra3xNm748S6o1YAnQXOXx14oVLyuBsyDxOp1xNetyao5Rk9FgGPNBTyNdoqHrZbgajkNg
Kgn4yXzH1JCDtbVpsecFCwIQfBx3nZeFY632iW1KbYr2fEkYVHXeJFBz0p4AB5jVk678AexXeehd
G5cV2DBDA8UB5tHrCX4TiEXzWlSkigZOdv/ffHjy07vfvIMP3y8KBR83ftt9+Ppbxvta42/3fDQc
oIcHQw++UhTa7aDB+L7F55PhII/gK2MfCqMU+iRBV4DL8ZXhIDjz4QbOPjT2/+Y48CMF0hq+cfGB
b0Jfifo7joOi4He0DyqjDMMngRxBrx/nPnRmPhTqBNW4b9t0Cca+ZTEb2LbBwD5wV8/hWrz1ajef
tMq/kBQYGfX66ZS07gX1wORO+qm6moZ8w3L7cp1twDsF0rcTxyPONmIy/VUJXyzoRmbxCrQizFYG
sY6vOy9L+XbCmQkn0UYJpB5tOHjni2BV4LkmUA7UcrvcWxiKXMxEQXhFBKzvTJsMxK5kCkoOjVrO
fOof5lK0G8w8o41PwUDmXRqtfQKBlk3nnp/kkOCVdw6Z1ezy0m3VYlyg6qTR8+y9qJqBbnoOoW6U
IZYyKrLskCDP6TEDwWV9IBYlEMgOmEXkJuCMrpFGL4OKewaEr0zQtB9yWUYF2Ncb006vKre04G0s
Ro91VWtDgDfVpa9BrmVQNXMOkbhOcygD+1W9mZJuipv5BaS86ozOMjtfq+na6yHnqXtmnBXN8ZIn
7AXiFiQzuJBFG9LJ1q/vS4RWea9Rsd7MpACrvVMnK5QTp47yMy5HSK1QK9T9vI6BsK29gNIcJA3W
XdKuu4KIDTVr+HD0eqRsU9vyGp5qjsvJBlBJr0Jc9avuMcQXYegh40ZEHRExvGuy6WhhX3hJ8taZ
fIgXl3VnilfvihpMK2V53GHmttBXfkhweQNWyEVuqiKyzjT7TFwoIyGiFmBvDEUBxgBYwrpsoKC0
2sLb5iXbtBKq2zirenDgT/JkWDVfPBQDuyxCzH1xAA/vbZ4qGXKelJGB6sgygm/jFzGq9sbINkjK
drwAc/h4wTiwUIyfEZgBJun8COHqJFH+dM7e4oV2YHu42Imq1ApXsJSE2JSer2vb0KhmnAdeMZ2t
XoHBRRrdRcmTfSfrBCqdqwl8mr9aqvIqzXJQbC0c6XJIwXk6nYikSbbYS/1Nhu0YpikUPydDj4fR
HVbfnjcEComMzHbTrcWrrkdAXTNPgmbutg1aJr0YfFZByWhjD7ZtXolJncz31avSdmHqyWbnJwnR
Q8E0qUC0e7DwRzdepWl+RrL2QKk7mRtGA0Xad033ch4HDM0MBdtJn6eBy0G6gcToI9MERQ20zK+3
E1p3SIFw9wW4ClV2g2t0LdwCzmLda+P54wbKunrsq2vT0rcd9Dto0vvbgXXJhWiHCQw6SK0iW739
SM+nscziyUNQ211TfIoEsH+XeG/XKimPPZkGdQvcmcJOgnrmvfRYgXWpubpePZdr1eSXnj9V+xW4
d95N6Q6tmdJZb6+cyIdAJakLu6oIGzB0Q1HKfT/Wh9XZXZtY78Qz4hLzzD9u8vV5lxV8B2ZaBUXg
UC6qCFHZ76XMZt0NZR13rHmdFA0YaWssuhbqx8yTERp3ZAaLYgQypYlFcZF5086p1Tz3ax4kfE71
KAYoU1VNH4NAQldNddLLixWsyWu+donGmW5W+sKA8xXYCiRzSrwhtl7FdTqv7dZ2t9Si5H+zdyY7
kuNcln6hJqCRorYabDaf543gEe4pUSRFUhI1PX0d+wtVXd1Arxq1q1wEEpkRbu4Sh3vP+c6NQvHk
xV9TKH0yr+ZrC8ZjxOmDBqLV2TrwApb7s+jTS00bGCqbuAu65ckZLNsmlIActvu6D3OixD7RcZ2p
Jn6pUsPuXFMfB9269xklJHsNWlLinHxNI3e/duIpwROFnqSCeSpj5kpvqiBMJjAricbLkOl2V9ki
NfSpTv6sDHZPGEvYXqgjxfLhlJ3BnNT4fH9+SNGn9WOdN1DpyjXBk9RBB3nQ/dVDciRcvwrG3kjX
Wnji6hXL5ew2cYYq8jQpfVW63aVpc7BDdwWXUNYcxhudYG31P6tvP0doOyPdnoNtrLKajE2O68QW
dtOXqcaerkMoACaOitHoKm9nV+PE8tdsXXxWtGrMrL01xiAnGvSEOem5tw9l+9ZW3aPw6rcFr6Nh
4jz3aDbEMMNr9p9aa/Hi1BJnck1/E1edgrXQE1CRJqr6YlXW20/2zpHxua7ix2Tx8Dtb3J9MXLuE
Av1h+L3BjFdZb2+dhviZeDghujo8ekvwpcert4RY1Uj6FRBxkiwNa5yiZsVuqHMHHAqGLw4pXQVo
m9RUrNMQXyGyHiuIYlCw4Z+2cZ+epPdpwuGPquAlt0P3V9fpl8Y+W4LgwqMDRDFV+Ipgv9XzMbA9
muy1fUKiVpdWxM0+aqH7aBKNB6Azd4xHwcWz0Wnr+8I2RbtF6gB2BVqG+rUQcXYT34a7JuzqPN06
B50tKpdUxvsUema9MnnFo3kVW1sGpCW7dV6nY0XQpK0qD9ovRhLvzgzxowzrAstEFNPQwPJT4Gx4
HYIwGQBp1P6U0QiduGRtQYbqrouSE24XmRlikmeWBOdODyiRmbwYEve70HYBBOKZHLo5fAYE8kzp
LE9kTdI8oOJUGQgWMBqPnKtDg/ZRNX77uoy8VIu1+MY8lZHOQ3e3TCBm/PQzMnWVj6w51z2LH/yk
g7u7+hRSY7pn43xdTfOKPm04NjdkZGVwFmft53YN4XB4Hb4Sc6cwNRPM9rUpTBzyDFNo/GyoEshu
KfnoV+4ffPQVQq6Z2EAgce19REn7Zm1yKwf8o7JhwefRZrRr2v1Sga3qg345jBE/w2PWTxh05GAe
oL8mgl09f8hUayd8LsxL7PCoR7erRngM8NjlRA84VrsCTSSszbD7CGDAF0tLurNovaCM/XPjr9+8
u9nUfuvKNWy2YqzWXweF3sz9vmK4O1vPA4PEPluHWmc131uUvnd2JrmpNvg8UX9f1zN8UVVo4z9U
LnquxgRP3fjrXkDBuE/gB0P2I3vtwZOt7O8QHonzxAOt4/CwOjBAYo386yoUvh6Jrt0o0dH2HmQF
h2XkenBTZIgyJdA2+dMsSohE3pXGNs0Cw0u/78m5TxKS+461qBMCm5khFJd4WrrHPqTnroIgjCKr
KjaQeHrbCMoo+TakDroujb4C3bzXq5OAp5KL6Lw/icAt0YUGR22KVa+jcS01mT98iL8lzL3gMuoh
k0zTY9QM6YGu+M9zit7PdK8wug4bauSrqRZ97KgfF5J0L1J6e8+GYTGolObST/tcbFF816thr6CR
44SNZJEy9JeEJI86rZYSDNRSxnGs943Tb7y2UANj8zBLPBxNAngVjbynBGoJ+vXhVM9cPC1EDrvB
a2+eXMGDIbm3NmpOzbY9wDUkBdwtDR6oieDr9yR3Y8yz0cakbEZd4ezyHh0QShiQUCAiDpVrAF1x
j1Mq7aAPTlrfhf0yPVo6HOV8pIka2qxKP5k/QPgTrTwv4FuylFTN0YOBniP/cBdGKMviRZhrPc64
04toFX3xvyg8JbPiEIb3ZmjJas3KuVnb+7YBwoeqtS0Mad6pHv5ySAw6dh9U2B6KDkzAakhQWiYw
Fxn0TUhvGYrAfQxSAhjFX7ZBmyCtYBl8U3IiTsbPfr/hTqv6qLBxC4GoaycoflBrttre2SVqd9Es
+7Jp+/cVKo2P/afq9mfq2JU4v9imymRRJJ62DkRflCcTf7PjfLfaFayGCUsrwSumykLh64IpNwyi
WgU2b+TNufea76hTe57mQxAVvsZm6upHNoddbny3HMJ4O60b3JAm+nJjCiV2RcFkG+FBXYMgO08C
LwtCgVhcORA74mhJAaXFUbY13Ws1Li+Ubg+J3N7AMW5HSDHfyowmb0Uwwu97UdWQ8yks+yHAnbDc
k6lyGXM19sLCHt3sFaHHvprwZzPgKuTaL/ip1B1eyppPLh1zgksS6JXYijXkxwF/YBUQkVNAfdHE
TNY03zF9xQIhuSWBzEcKLqRKmgJ+BUZ0+EUYL199Rc2Bc7MWaSAu8+jeZOOOZEKFowjKUW8OR4C0
+PG8Yuxl0dbiQSeAQoBy/gGfnIeoRtC2wR9a4Y1Aupf4ZWInr5vPPr5sZdH6mN7kgRInMeidBru8
b7U7xl0Mq1irOz+ll7HxBmyhG6Ql66yP6N916Plu3Tyd95zHRbUBW/GrdkVX9ZSm/KfaxJBjbsIj
EwYER/wioHSDb1O57PATRq2I8GPG+8oft1NNPVCTuwmu0n4Rw6PVqS68BExy7R4FtLJD2KOvlKrK
QW6muPzd78L0yafVRzxB6Z2gQcqkRkMu0W9Jtv7GHOtsm7uqJKQ7WNcWozPfAVCxwPO2spvictkG
WW6ErLul9rbcLee57h+jDg56A+mIwzRHh0Su6dCPhZLNzodBlnb7Of2F+8IUmXPZTE1JeJA3DBVK
IMYaLvlamqQqwnBSZdt3z7MKYe47d/W7CiZ/NJ0pWKcTSN81410aHaNwBeHlh/6+818aaAbZ/whV
/y5U/R9Zhf8IEf276IQxG/9vjeo/ww7/Vdq6Deb4F7uP6CBDPOlGxyPGhKl3iGD8JxLjYz7R7Z84
guIU4f/8b4UKYycoGLkggbhFPXy5/2Bi/r/Y/RBU1/8tUd3gfbg9N6UswCgLKGj/lSX5H3j/vw3e
bxLg40nKT5HsJOo3n+yFsOPNSK1zXvMvPt9KnmY+hzUc8+EP5Ej/RCsoVyOZD0u/JidtVXNY3PzJ
tsce18ZlZmGpI+hzYeDBK0/AKq2i+5TbfGCN+JXj/BLON6B5dd+JVH7e0DUuQpcRtfyy5Hb3IcsA
2vhbVYYUaZz+U/n6DssQ155ej2mU8kIAv/BalLVJXcdwi3Dgmdj73OhfCU+hrFSzD6u4O2l4ARsB
lL52Z69iFE0ql7lC94/D7OSboTRWd6BCky4T9AYeDO7RSL4DRLbkYHvjXFvIHu2YHBeWHPnMp9xq
3CCCucJ3HeoDBVykDoFxLlC2QofLCo3Oe0hx/m2gs2saAydhELfqmvEi0BvoT7D/RkDsHNf5T9eH
/0TIhsIZbV5HGXz4gFKBBPtE/m3DESSn540woVi5VsGYxzegVp3ScR/EZtlR9J3FlEY5+mkJV9az
SHTQt5TMr5ykD6MRL62VGkaIVZlyep8s4ZcksDybGS1I54F4gOGZiQBdST/2Qelke0kdEC3VNC6L
gvW8QOktxuWdd2w6dlN6t/TNL+AvUWz3k6Z8V01gq6uQLXng8xBvNCyWIX41kZCXfrJb1u4G8RA4
UMP9TzNYLwehrIqoDuA3W5Z5SRjtVzpdRfQZeH2ALrU/mRvADpyqRGXqZ3U8z6UYh2wRtN9BS3qX
uu7Kbhn6fGVjsvP7ROXraA98crlZ5j+MyYeAzbTwkUWYxhQ0fNDVWWPrfUx+0spu53bQoGh7ry9c
bd+6eFE75U80W5KN7ALo071dPPT6HNDCQkBNBGt3SJAt8NUUZcNomnxTXOVmY79SkIMdK1msqR0y
tF1BUcfbXMAiMru1TtN8Az4cp+K5QsRkRz2v3UsbT2igIEQPECxhwzY5XZvp5MHbCsO3CCz3cRwA
INE4KOeh77JOeY/j0n16TVt24PSxlJIwl2LFwhiYl6eseUOQzi9N131LIj/nmrV5k9zMoSX5FkYV
rm3ezdrpUjtU930S3VcxfPjGgRIUxBZNB9045r7KTIOnfFvey+YX4D3sbpDS5v5ylwykzsOVEKBP
BexsVAvtPkGxXUxTp7NuFjzrbv6lm25RJANDwQf2Bm4Lq9OC91vnI/qHr7BCrRya1ZQ+CvU+IEmx
OiDD/XxDqMXQFzOhryQcz8IFIKxIm/PKtxljwHp0fWAe/1g7HiM8o8H8KravAljS7laXVkECGYuZ
87hMl8VDNEBPIimn9WFMqhUy96vg1O0sgRzksz+bQEnNhzSG6mp/uAPG0CUPsSc/k4YcU1/YC7MR
6OY1zPkg8ZymlO5jRLtzCDz1IeLNq4sslDmQUbt1FLJ8dEELw3BJsR7ApeR6Qu02LS+1wxngZnRh
JhxhUwSPVpK7pQWO/6+Crycc6qLd1x3AN8Z74Akdefdlt++wSWs4Myz4mIJL6Ds0iwkAoiX5W7Gk
3Y3jce6SAxkpMKzYg2OuZi9rNftNtzmbg/jHgRzh44Q4UjLcbe5EAiQlML/Q5sKTQUamOzM69NMV
oEYSjBG8ZNjYPjtjRkuw7+MlKjbKH0UIrJojBuRPH4y6rSQ1djVkwAe4HQLVfK2yNA4+hJzigk0o
QRnQMjIncFs1e1xGfbTrREsXdhpRlWYPkut5NRHaI1affLucERz7iDq4OIP7WSrlFTP7lGSbSuan
exMYkzet6/Oxak59iHUjAIlk/tKovEu4ByXlAzTZM2tdXUwzQUfUYU61o/x2nMjC9uYpWGeVLS4P
b1v41jVvAk8MxwFW7KLeGB1/6pgNeZrAeW2Sv6vft3mFUj9za5DXVRVnbqh3ZIb9y6DBAzPFYY1A
HrBHZP0GoAtQpA7WzAcvgs4SLSvPqRuuPkQ8UAD8x/cY5HKKaMMMwx1rWOSggHIaVx81mMFV1Sdu
xGOAV5kZO106DQUBTEJBsbkyEBGnfqzCA5EJKAmpd4EPZtay6YTbqSlrTauc4ox1ih86hVs2pk5l
gV/VmU5nldfdNmRsrnasGS8s5M9kC3+RIHgw8J2QvbvWff8BKBntdoCVKNLxyRI8N88Ucdzfw09Z
sQtANDYcMgHJQ5Z2xQxtNpcRJJjIlqvXWQipBjAd++qp3LJaApNMZfOHh+l9UiPvuC0LpC0+HSex
gnhCr4gEArouORazgVC8dP0njgNAmpDoqHccnKX5Uo09fIfxaajR+UQE6EFtFGIkx2oABYTJj2+J
VVGmgb7oJhiLcN3iouk5yAQDXHd4mmbkE5rZrxCwW47AGtdcOAt1SDtsHfJAxhHnf++fWteZLEij
E4jgtlwpFg1sCQUPIG+Hq+1QYqRhleRdU8pqAfQQT2WncSAnVGwZJOtnu0G+NSH6SUhg53BekO8g
R7iIAWIK/X08D+8pUS1uojgbwPmtt6TI1haoh73CjP2FVBviLeOuGZsg5y7+q5cV7xniWAVTKq3Y
1TKuIS98BbK99wcJ5NfGF1LrKR87WB39tOx0POBAjMm+w5mOBlycWNQ1SCTqc1Q9QaqyebJNZk/0
CAgnGCD/I1BCFFrCLTgmFVbptn50nkH7vQYEaBCexLzlS7RUl4Tiyap6GPJ2lZC+QfjNrRZZf9QI
mqFagjNBww1GnGqAC75Yytm1uyHKazPDW/uKcFIhT1i/MaeOxlKojYsDA70wiMv6skx5EzoEQ6b1
h8KN1Skabx8gdYMyIq5+RQjGOsYZklokpsgO2u3n6uF7Xg05aYLwHKCwBpnVJChS3zxXAIZN+90p
vQIJ3ZBPQ1nT0vaua+S+BwDWmrCFCiOByYwS1QfQrGYe/0mDvqTgxWFLgmI1yxksyx+UYKham5vG
5tdloH08TbaU8K0vS/VCYQZkLhLfG8zJBTY24JJ3z4shtIX+HQ7JMON9D4NZJkkh4+5Ff6cy/F0b
sx1SnoxQtHDjKLVH8HbXVvQ5MY7n1QjLqNMMbinYMKagXiVre2gpuYxDT8F26Y8QosQQQhidDPZ9
rdu/MALLVTZfAhpojkIKBbTsgAPDNoF9+hJq9SkNhzOSSsiENigcgpIxcln7LZyHQtEPkLkgeiuR
eWaaEapN/orudmeaQs/1kE+D/x2J7Rl6YZ1VbPtpP5HNAoq/VHsvwdloDdwsyIojgCXX5Csyk+FS
nYdhkFk0qNNU1Tc4FNpcBUxmqOLfRanlEmIBQVbCtQhMn1LU/DJG/kriaCD6L6u9nxjYA+Q5oI43
MWuFOkLXypU+j7di4PKOiY7v9NwdNAZ55LNqZOnTP5SB/O7QdCB36fYicnFu/iXSaTGD2Q7zANZ2
MW5S7rQEbe8FfrbWQ1ukEu4TGDmf+zklCkpz0lw0kOaD25YIshkek4vInrtBnZvlXCVTuA+G+VzH
a4rHGgPWa81pDl5aHSPl6FcwVYdJ7yHriiJi23e8alTXFvWi6ea89fzCzuw9ROUb8/phJojBGkST
A/roL/E/SvXPhKhMBulphW6JfgB7NFbwsftW3g94C9CC8Mss1Y1UmkH+zj8ViUxJVXWtPOTp5gEP
zwFoq1oiC93jYLUbPE4OG7yDVW2XCqtmvKysAmsZB/kEVacUAV/yEMnwhrePANyfJ4mzINStApIP
hyZaHhqrXsWc+tCU5iOjGtC0d1m2NMqWekTsQgwHqaYLTw3SBPW5jeJra8jLkHT3euNfAT4ngxhW
JeiKGkV2ylQHJWhbDA57I+Yccj7o7Bh/O0dNs4SqnwG1BAS57ZmFIZjGZNeiRezp/BepdZzTQr9s
mG6+o6L608/Jn4UBUAsEoH2ciGLUI9o2WcwUkfklRSzXVTUyhUFDoCqfYztc5thvDinDvudR1x4T
QXFeenrIm82BWqzHAt1pcNjiCuYvt4D+ceWbmE67NqgVKl25C3sIrsGKhGevwCXCpmbGJbto0F45
LDxfzPQw1v1d35s4bzmNy9kCPFlVioQbChHCELyLvaCAevPoixQXwQBgY1b7bsLFQxojgfBvWFad
fx8FwAV1W3855DnKbp7RVICWbAbXgEqdPgHT/Knfw3AGr2MbXgCT+IgcKpyBzo8ABac86dMiVbDw
lgDNRDdvXo5UFKIdi3eufQw3mMDJZaOIHT4QKwICOvKtETTH5onDL/ZCzBW4qZQBzfv2Awv+6vH6
LQqXA+PuHuj8QU7nEA59I+Cga4QpsD2ap6CSUPfRkncK7xtgbB/BddNg+KuncL1PWWZDWURoMYal
9FxYUpkeAHsfrsdIMOCCFNjIVh0HHwgQmQB6TuDpi2qgz8GyXW3DrnXs/qGuZLx+kqJFWjSidUZ9
ftzmZtfrE/MwjYFqEONMTABOEPOu0xfVIp25NMUQ4l5VuvnwFv2nCtpca+FlPIRIQNALiRZyNyPp
H+tYuPerYxss93OHdjhAflKWXmBzr5al3cZzCjt4tArh73R9dIjkyzo5g/r/J0VtG22qtIs7L0w9
dk4gIyRP03wLuKK9QE24peNDv6aQ1Z9MQj6sC++dHH5RBd7FSXeuE/ZAK0AFvVBvdKuvfL4CgTkG
YYUOt9kTjzxacw5xDyLTdcEZt2bGwGeFWnwf3zJWo63+Rul2WDYUdqaHU1gfLS7+Qi7Dro6yyHPn
Sakn69lzXFvQikv9rXTy7kfNo159xOp5vrXzwUToMCM9wZhnwJ8pemRMiWi2+Wy6+ixRJIge/uM+
CRBwqzTbqxBxtRmUSBYQBjIM918f0DBrCFLFqlYk6z1Q/1EX7SquKOxLHOoD6BaHf0NJ3Z79am4P
ehFP6oojH659sl6i+SncYOMkaMATPZ5Smry2tR/i5tFoDHBtIXWPFJgwWEa9In88Tn5mGNUoIaEb
jDjyNvrjhvBS6+XSzODVp3ACQKsuMzxo68HEZkH9iXDFKa6CL1BSmUYcKDQBDFW57hqZ7AI7/iYT
O26yO09jtGvxqbap/kyp+mfzIOAkcIs8gm85tqsCMZbFTx2sNHzl6hml2tmMgKcC4r9RcUaoG/y1
z650IHhWqKCKilZ7ZVIMWeCPUiR/1drf+R05onHbwflE5F1Hn57fHWOXHoG3KqoA6TmMWABEkJCw
DLtxj7DMg8/8wxzdJkk0BMmR9zqu0RV584Ewg95nag8kCq+C/G7ygzVPIqTlFCTvQBnnkoOvJZs2
6CNgtk4cVHvnsefAYKzIFD42aVxdbYBoCnNvC60vK31Qk7nUDUp+TqU4ASpYNoXTl6m3rSIGEBsi
wJhLgSZaFQrsb+P3YLHQZXmr2bPQZnUKnFiQtwm88bS3q3lgqq6yQYfBYYSgxCPvn9Qhu9Tb+L2X
aVIqC+Ycf5MRehQIQT2CfuCEPhy6YZ8N8G/l0mZInXVlvcLYQQAKFWdnDg5u7a7eUH+iT0Rqfo1y
gYNt8FMB/hvr19L9gLVGGRLt1k051Vt83Bb/GKA4AHqT5Gy7XQWhvSMGGXWDfi6X/B2c9QHRPl3o
YX4yyu20D7lo0Ov0JapvTcHZYE7g4xBy5NxsnHUT+pNBohqDrCPHNk+gR6ahLgMZ3CD7b7HEC+xY
YXGA5jyUbscjgPttD6oaRY3KwwUBKpXedQ7NZxX/Awnl7CkFuXcY//YU26ze6qyOUE0ajXRbuiCo
gXsM4wd6t8BLjcdCr12DjA6IscrVf+g2wGDjGiIRXj/+sgR8axq4WdeZH1/0Xy2k2wNujtL1K04w
HPEPkgx1wZGERxDzgSJvkIrwxcCEzlA0N4VK1/5o2+Qd0xLmK2LjsLfRDSGCfj/ovjuj14sMBi2g
XhENv6McdtSoMSnEmfmKDAID94VvpVYBQIR+qG+v404t4i6WGGtCpIGy3GAwSZ2s+TxOfdbFMdAU
31/vfRunh8Fbfjg0uRrZgl0/4Cbu4/FPCAg1m3gMKWkwf+Xgwj2vQjAz9jSg2H4wEzavk95X0PM/
Wk1VPsHSQ5Qi/VE2Bi5ZzB7rctrjzCAIn2UMOtEsq/6OIFyDUnnO2gB17dAOP6vnvwwDTq6K0pPu
mCg8inkLUmD2jc9Bn3NskE2hwZAt7pB4QLRNUjzUuHe0lBwHWFfV+ahDW4guTAFeVH7ZdmVF2ysq
tH/a6dZCC/h/dQchr8JoANBTa5Jz07dFKCtVQq/GO0JbKyBQ7K2iPDNiRgnE+8JoiCazgPq/eIjO
NkEoyxTx0bxiKHLD6VWLJnokWOBms+dore9IUpnbz75kifAwshbOdEchDBGoMvs5xB1hzbQnI5G5
HZFKZMjdIblBMTKIftcx309pte6kgeWZQE/08FnbGsIY5tGvowas0FZvOMwbTC3SwZCNwVbGhr/o
rZMH7UBajdOEqSSBV+oVUsNAG8wVwop0GAQUifqvBXRQhnTcpRaNLLidreDIPAxs+UPFbZ5JjXxh
5zwQOFGYpxOMV8sgfdAWR6mN6num+N4zbbDD9sLiXKGRxf3AckHWNUfbHKMZWX/Srk5QvdGjRIoM
jTi6QpGII6TluwYGAASPHqSTaHpUV1wWGJfUNe4HQfersM39bFFozq47Uty+l82Z02BmgYc42kKG
aHH01t8N0S1ZDImvdJRdbNhcWOvdiwqF39CLOxV7FvFzMGvgfucBmxrSzx4PKPC3KAsOSotqR9EQ
IsWNB7AQJNNHKx9CO98Bfc7rXsCgwAmPThbp06nxLlBVin4x79y6U9C0xXoLp6HWTg/Gf6zuPc7c
A0ZeYXILXiDsKPNCMcupkCaGW7JFFx2Lv7Vj7DCn+44DkKLpI7fDlIUe/yQC1QsHHFopnicInM9b
ok8x307VCJqLT9QVo/Snk6WeOIDqre/haz8FrQ8qHKU2cpHUPw4JfxxTYKtYMEBaOkiWzRcSWnfg
etaL9s+CdeyubiFRY45QNq7wUiAsIOK5siJOAcOngb4jNEZcUE+yDG6lKgOwxiuOcSlwNfMEqaPe
7+3euS7NE472uK8x3Cd2cI4mZF9H+exzhPvDdT0t0EoNVNWs4Vd/VBaQcVxq7osrw+0lPEHPK/ae
ndFGcwvVO4H4n28oo2PSezft7GFoxAUBmhl/bIfBOZtfib3X9XMO165Bp2eXfUu2JrcT9qlryGMc
Yq9OmJKFApfsprQHYjVhEloj4m83pNNJbZPDD/RdI06cQy1aDsrrD1PgTXnlrXD5FnxLofpIgc4T
8ErFtL17KRO5qvsAim1yiEgIowCLOENI6h4ASoArKgC5HXxv6ORurcGvGBGO8gjikRx+hUcRjVtT
9yARmc0QLXX5ZqGQLpv4Yc3yavjtJEcRKJItBZc47ZY+NvmS9oe+RSkej+YTJwqBZFCnJUXoLPMd
BmxhklLZCesDgJl3Y5S46+RU6ccwSSTSlstpNIvNIhF9iD40+23zMSQkkZlWq5ctbX+PeQr1gQ/N
jwg52Y/owHrV/tqgq04VBgFZ8DgbiPId/iIAOJCrSZEhJXet6mukImsDDrd5rRMDAXAK2Q7TA8p1
jZ5WihEOba9StOHBrmpuzVkLsjnQ7Ev4A5q7CktJr8gaVom4NF5ldrAkofn2V9DfYx5FCh0pOnYg
7c2ZbzY3kBLyuBuztq5k1viYXVdPEQBEH49yRrgNWlc9mQ9A9bA0Bui+IZpIN3qYU9aPf7sRqomC
yAnhZnjllQdNxgeQukVLn7lpwfQoFFpwjOFTTtQqTI7BZ4M0WbvRR+TPxVnYoBXAms2JiLAWwH+h
yH5mcf+IWRtQOuwneO/xrSfuhTU1WvpK7bhD8dTwiBRhdxs1h917qEDeYtWB0lIdxe2KfGmF08AZ
WBKeHPYTReWVKiKzlBJ/B08a3oGHXlXIiu2CqXnuCTlR7dMrIt6/hjddbpMQ4by1PrW8e2b1QA82
YF8IxQUZi4HzmapGGrofc7FSAVEp+RxQwM5Mv0yyuo99dEX/Q1T/dxLVLli9g6KowZeFBLidQ6Tj
bLiV00gBJMGZzq0yaBypOPDEIVKA2Tx5KjoNTQZYoI/JR8cmBFAQyDAoG29asoE3/GWwwX6C7YLM
w5T+G3tntlu5kWbrJ6IRDJJB8nbPg+ZZuiGklJLzPPNt+rKfo17sfGF3e+ryaRs4fYBC+ypRlVBa
0t6b8ce/1vrW1nIRz3M2U9dmgdhbGhVArGnuzm1E3lFE3VXQMmmqufEOdjWw73LTeAu/5yVJE3Xh
ZvYDHKr8kHP0rRu7MnbdHPtXoVBr/q+NAevySo31Ou+68VSgSu7JgDxk2uLJA2IPn6M49iFAEccP
gl3sawXO66dtni/tMUmrnVUIm0Uto7hr5fNFEjfL3olgCYSjUJeueBxWHrC3Pea9Z3dmTmrdwN6w
z71DJVp2YnFALC72QaFlMJS2Oz9nuFiiZj/1wznTqMbSFXdpxD1+dMc7N457UhVNgM+/2S6JEuuu
zdSu7/dtgBDI+h6damTdMvsDlmB2BT13h7/hC/9f4AuR1zm7xqiO4RTUGptlr5veuvubtfCvxVro
Yd2sICu84m4Ptnyu+l0yhk8qZEo2lhiTZ82dLOfYZ197IF8XH8xfcv9sew0+/myoexkf/47N/x2b
/+9j84lRz1uHvQuruMJMdlB30o3q5B7HzrwLCmggImatt1RYw4bQJ59usP5yWOEtCwuMZEY+TZP+
FOLPnmfnPkjnq2YeD1y9cJEk1xhvwk1TimtLYMExLeeUWjl76i7dNkF7g0zEsFg5hNiTbm+kSOlA
KDfzZHxkCBhYf/gG+vlitgNwGpkHgMIsvneWczcUIUYuGyMcxolNO4cXUeZ3u75L91LUJCEz3Cs2
V4tIPZMOap8iModeWsKSEJNNQEueVOPsXazYrOUzbxN5V22TxZcZSu+G1OPlNKDx5i1cjDreGn6w
JtN7tOwMuzPgR3AIgBIb23323YolrGVeqiIxVk4UOYe0i05pjGCsCg9LSlXle1AvN4LMwmohTbd4
GFAyxolcSXnyG7MgEAN4phUEOeceb3kfG9hgkEa8oTjnVXniq9KS27lpERxuZ+M2YqJYq2E6wa5/
yvXc2ic2N8l0ePd9cmh9ijaHi28l8+gZFFy1F42P3Ge0MXaIARLKtDNb89qI3OE44hwkm26ca/Yl
DB7VVT8lXDrWwZRmpylN3j1NFwgSLrpWaQVobMlT7qfxwe0m3mZkiURui13kqavAx+tg5qxbpN2A
XlDhA3Nxtc4BUGEWwAhQE9+1VXSuZfQpKjfGQ1juY/mUucGlGY3QTWvNdGvqu3kQ1xn0mh3a9Ilw
q7lOfaPduuIU9EpuOuEP6wWOP/AOu9jw1vrsUoRcbvjvBN1emthytgyLPcICo1LcuuaG6tX9YPhy
myxYyHxUWL+R5XaBVrYiY9fss8DKVpCkAZOkVxWbQgwN7HKBfq7inA1BIcJblbvJvmhku4m7+NGs
g/A59oo7IfEryQiX2zjtRGeVe1/1FQtGXnZu4ltngujhRUVwXhSqZ2tFhCfU+Jo2hHWiTDhrXvyM
G5IzbmYmwvVQ8ikrUyOFrzVscz9cp3m5XAQSHIeFC4475RlOVLfKB9lv/HEgZFAN5zYgR4slrZrn
y85Oh52PYuHMgSDnyILbDNV+Gn3i16R+iFuKtO82MuCzRrpE4vSJnK1dQtfM0oCP8UJkaKwcEGl9
timsJVkLK0PKmPIrBulqk3XA2bLkxdSU8BbLlHL6AwGYSwOvNlTB8NrPq2k9K4bGKsBVB7jb2Zh2
+V4YwbxO9qgLplmCJPaQmqCGjMq4s91hwDpj3acLjjF7IjVbpcTUjLw8m1GD+gegJAAJp+LodQ5q
AvbB+JYtcbzuU0ymU7RmNx+TXK9v7fBKhEgbIAJvB8Vom40StxoRM7uxQpxvfrIzwm5fEWmK8vrC
jdmQkIe7TvtSgPRFXGNjEqf2TdV5H2VqX6K+YwyQBDRVgwd3hu660rE1pPl0P5N1a4tasn+wtnBn
Hxp27LiYClakvJdWWS+wPMzhQz8HXIzN0MYK06Mimc2+9M0buwcXTTg8Ptt5D41QVbeVhXs4BE2S
GQm5qs6orkoB2JnfZM2qu3hzXKBNMclNiK/sDkDvmOHl0CXHuZpfHLN/b1n2ryYvOrFCe2/r2T6V
TfzAn8e8rKfXIvqOTTXZZJn7apXeApvX463qw0DxoCkvuB5NLA92KvedgJA3R3K/FAp/Mr943Jkr
t6uMdVizCk4tGNhkDTcVr9CA4Y6slbMv4NZ68NqjqDg0sL1XVWN8l1aK3sbAI7NLvyZb4yxkyLhx
z47A0lJuXHP67OAZTeNItheoLfmD18DLMNCx73Ysbn/Rgh7mnXSybraMuwzvCg+CgNh9MuLiGdGi
Gp14zJCR8uAeIC9GQUNu8F98GkO+s0M2XCLhk6Wv9Sb03yavt9bk4x4GxbBip5KvhsY/lBLWf4lR
urQt4zTHxUtkRwNoGYjLUf9oZAt2NTMBrV0AtcvyRt1mKJHGpHUOt7te3K0b2ckDGryPqTokWbxU
eB1wGCizI2MzxwtPduA8edfziYr43bSeHPajVNici+wcpOom7llKh2Ge7YI+v7QLsBNmYjyqrN71
yuBBOA+bZcQHyvZDYmsp1mQcs42aeBLyKzIbbDKWrFq6DbAMejWP8NCpL0o3/O6JqufCKV4MyAoe
OAbgzO2nkXe71B3ndWu6b0v5blTOpyvAFwFJmFajWA7WGLL5jZqbXA1vZeNcdy4eZIAfd62tX1/f
2yXaIUJeSvM/ky3rza7MCCDnj90AaBG6gN+F+BX4za6cBGctaPtvYUNoPfWHBbjEVzaRCSQNjK+B
cUTbm2E9IjgReu56B3YagTDoIMlaP56cvvoeq+CK+Nh8kMvEfJD2N3ZcWkePcD585epJb3zaMdvk
EKlSwMNjhO81GNJ7CqAqtDfrLeBfHH3rcfRkupsShA+/aOdVYXJKpgU2A9+Ot7YLCYE4zTGF2caP
ypBDQo4Ma7MFTXAZcqsfSxz5ZhWDYbLcA6UGK2EDHkhJ2/GkWFeqeZ9LNJ9l6o6WiV8fuXE45Gb4
ZoykIfAAIHRZH0E6vQ14BJKyIuWXWuekbj6DsgX0xa8O+cc8J5n5iNnA3XtV9hgZU7l1jOmEByAG
W4L6bQQK6TKbT7azPHdmGu4GUxyaRjhX3jQfVWYA0gvjO8/pn3x8WZvU8NkVgKrcp22/b0acis1s
pLsUJgh/GQOL9efrvynV/9sp1X8KQf0nUNb/IpTq/4A+EY/74xDe01e7VM0//v3nDvtf0aL4wp+y
ePToSGrpKUMl0+O5ng+E+j+yeC4Ff5YrhAls2bFc81d4avcHmy/5sUJO2YKuuF+yeJReubRwY7Jw
PJIItv1XaFFK07F/S4uiGNKRNu3rloAZ5fyOFlXTfFJ2JHZw8eQACZmlzJJARwilpx6ZU0jSrDpZ
oWtbs7VKEk4Pv0hWhf/UDcl3F3/OSjVVwBn+YwvPRUSjACPw3ECaeR9nrlOqA1XUxN6tE6e7CLGb
3PFd7VuYfsT01TiMYksBJ6EKLlLHW/n91BMnN0GLGNe9jY+3H/v3TOXvk3QRT02JhtYG33vjOYXc
uUoxiKLQ40r0zLNTXC8SouSc3YJcvWyEexNV+dNkXszJKXfhswTYCZGTvTtPPgz8UfgRfzfYu6kq
LyJudethY3O9XJPCz7hldd9Ert6qgLKQ7sXtYTCEXZ+v/dD7GE3rkksGc0vwvVCEg7xeHWd0jx9/
BI5Fm5+juLDhuWyGgJ9qkk/CxJiR8J/qiFzsVB0fgDpHK9MsGgwJDgAi3I7EyPI1Bp5V6zOUkn4h
vM69YCABtqqTa6eQDX0ujOJxPnwmnnHs665dNw3zzsSF1rNuM3u8nrggFvhScKiEr3gnUsB4HvYm
41bpf8A1hq8i5XWFELVSMZx7VLyjMl0wzAFnBNCa9oC7dbekvLSdHfRaIcRQnqC6uFBDtCFRPU5t
9ilFf5f1l2AxgqU60fnxqn9vtlXcC9dDQJzrcYUdciK3Atd0WNuluXM94kBj63x07lMU1u4KPDZK
XvcCdY9bmiIxNfLDN8uck9dbvjl1nK/xdl6ivg6CEIsECLKGqM6ZDGiWLpI3luDntEs+8hmzgNFO
z16cX1sjp14X8dZNvXc06QdqAJIVhAtBmKWB1wOeSDesfHmgQcYzFQXgfbyQZhYpr5Osu3ZxOm0r
KT+CcjnXSiJqOwV0s2z4CNrkTI/T++xqVs6kraTDlnosk2IG+7UBcslsMmBsB6XhDnh0m9LnRSVE
uKiZyLcBDgqzALPl1G3tlvW8sgKabrJQ7rVr3OhVdp9NPXRnD66S7bJpMTuXewyrBDUk2l4sZhwd
1Y0IQlOnEwjoFziZm/yytcAzWwQaYKHgkxDJLkrvq8F+5ayvn+qIIRPmymUd41GKl3liUIK8nQWQ
d816a8wOqcMawy+3KnVcJDhR96tKIXp77BfydrnIO+tDBqk4LKCadP4RxlzJrdcZJFTf/F0EjMVV
M1xnFQbvCkTxOsLXs56ybNmUofm9mWLuM1Y6rcNhusyzxt2mtej3UdVYVxlUd+A65U3PWypuzOu8
KT7n2L4RODF2skmuyHBVtx3C6ZnJ7M0t4DGza8JgnxiY1iVE5Dlv272TJq/d6Gy9DFpMCfZxlG5+
FaZwhWUoTsi6V5FdvVoYUgC77IMcq0SAIyL0AHyAS4sPvqwfymCcTiRPTnaL48S0ugkkhCZ3tVth
FDfhPHDpMV25qpkhYx/jlZTBozAngSGLWGBZVcU6TRa16qUPWwHiZwWJQiV4mUJ/tvaZextItSCg
uujkBZaxtI0Ow9Tu0yXiR0ED1/ZDc0dVDnQIC+56j68mIPe54nuDMaMx4mqBb9dBFq9dEOPN/G3S
yHEH9nhgFd9TT7F1KePHeKqB+MIpHzSw3HKtuwCCOWbobLeYkbuPl2irlpjh2UBTFsp+5H0PucR5
ySxiFxqN7mlIuvS14ZPgbmalO8c3z1gbaVWLrm3svhqzztl2P2C99gtM55a6kRrIHiap4BqNPUjD
2gO3vW1dgFRQ3OFMnSuNdaeOChhyipfaFqt8tL56WM7leAbUi/mgo2loFqwUguxbGnQvVuiRDsFo
0UOTH4fwVQU6AgFGFSa9OhNtECt2ZlshQWMot7+fpfwCU7fLoNV3PcAjF/NWmhxzjbPnFIfs3YK4
z2HdQ0ziZiwITJP6PDsO9FkfjMkerHGtUfm2hubPGp8ftgBuefRwIYStX2DK3vFuvp8411jS4UV3
WGKxCzSpm3NvShj9shznbQ21X0HvN6dt6TTvIs6OYEHuJJ1FYL0PExVQB/eUSZfsSl3ntHnFZ+Wk
wyEN98PMBcpdgp1pzx+9LhIQulJA6t2VzQo4EuR3se3muNaoIJgdygjYJ5Ispp+AbGfN0tcGq013
gdQlBhGPgYrfOO9Wjpw4At6WjLcOOuDWYC+wli2GxxQQcS2bfJfy5th6LIauSMwmq8SY0l3fFj7Y
V81JFMD72sA+UyVxBrJTrge3+dbEhLBjP+r2XiDEBZyrM/bbbNf5ntzGfVTg6A/WHhiRU7EYcHwT
b+3K8tNaZIDpsbh08FntxsUAMdVqdv/Eh2j2sNP4bAXCgDWCpXzvBHRNbiLasbCVRtj+6xb8FvGu
3Om5z5tsRxJBAs8Iq4aMFQhv1Zo81cz4PsnC0zTI5LpLqqMx0Vo3NA+ckTvp73NXJ79qh845dRuM
MN1df9z2HS5miH16ZOIW6nBzTnJMN30glttK2lhjiu+81yUc36lbR3Ds1knhX06w5jdjfyPGNnw3
QlBrwq3xvHPk40Y9jFIuxEJ99lYT331efGY2Syg3ZpnSBw2GfbvdN8F0MqKivNAppXmtay2a4Xns
giceauE2GLnN8mHMMj1kZFd563zhq6uPZesdsplvRGA4lPBr+Sbz13zKxQXPe0CLzVflRKQguzHZ
m9bNEkc4WNoRF2Ne7So6ENn1OR3mj2zb44qzJyO+mShbWncs6iEC7cbIYxueLFBZwLg0XoPJhg+v
JGMTlzCMU8u3D50HhzrEdzL1LGizH5feRcRTtOaz2+Ey3I9tku2JvI/wXxJ13fXsTf+mi/w5DC53
gT++3az6z/fqq+1+SyUR0oNQ+/PlhiJkfGqQPNhqWCzufikJ9WjlcSwylJZLTSK3n19AI7o/VLfD
Kkp7BRMg957/BI24P1g2mzS+yjRJyf21yw33qP9yuYFn4lu6yNRSSC2/a98BcOhxWtJyEXbRjW1H
V0YtTmFlXVi9cwin+JwABSyc8Fpi3/ft6Mmpp0vQelvqUnY2cgPupZ2xpJCtyhs69S4XtezmAoQi
LStxec6iAlRcdSSatmna4GwUAQtGN6OjLrmhXiEO3QdDyKPVFldJFl13tEut+jHcZdZ4rNsM5ffO
E8unWixNQncuIASR2gBBYTXjU1FgmasgEWsb580wa7SUmI9sfvDMNvKhHZkEgtx4KboEspR4G80R
Ryu9MOkR5+1uTsxdJYptPVNrICyiW8uRWQZb30BvQicO1TztXehgI2bQwevOddCehCWf2iq/cBvn
opDyc8S8oqzwuTaML1WC9or7e3NT5P5d1E1nF663nfR3hKb7dThqqhN4pwnM0xQlF8hn88aqIDBK
UFBSwYQipFRD5N70wKIaTY1qwMOu/e7RnN/KkktCrPlSNV6dBuDUBHhq8gJs5DUO51FTqXzNATAA
VTkR+GJStNPGLD6bRL3h/Nm4oK1czbgKNO3KAXtlVea2BoFFbobp74HuAJSWkKh55/bv3qERJyLM
Tw4oLR+kluWkjyHVjqt24u80dQs3+7YDw8WRE4ByhcxVaUaXMSGCBA5Gz9B+mzTHSwL0Ks1+Oria
8TUB+3LgZLYA4Gp7HYbZHlfhmzMYJ5/XsdSssNnWEdgWgAUVsGAz/BjrjeQaPfdXQx4idxL2kgcL
BBlrbOjMQMmSXl0GVfgZYiFdEUoMgZdZmmKWdPEHcYlffeL/SeuT5KP4u+2AYi8BRciGJM06Qv/9
r1p2naQn6uAKzSNn+uVNSikmpU3msfG9rxi+GzQh4kb9PjHzk2G6T6Vq7lDniOzsZGKt6T5qjOPg
ICtOw6lAiVOt/On5TXPZP+/Ykv/kU843qduFeZ6gQP3uUz4WU+zZy4zV1yyxlhPmhxX36PVYrHZe
l2CqDeZ9XM4HI+0A9Cb75E4NnGb611z317w8fukDEClwfxaXXjzd/ze/xR+/g98guW3l2b7pScVj
jf6s3y1ZfuHedVZPPheqhIEZfPS44tdL5hztXo/4PDFJFsQULemnSD7CvCMQNQzVfTOZ+baEyYWD
f0sZEj5V+BTrMJHriibUratRXiI/Dv5XNOyjxd3kVcxnfyS70UdXc0I0OMQ2aWk0WBl1t1Kd/ZkL
mWXmy65r54wLv9rmllq2UkLCDtv3uU43SVMdhEaQKR3zyzWVTOPJcg0qSyJ5YSr2IVGFegfLTMrm
y0x1O2QVBWgH+D79kWsSBDQTEhp33xKCXHs7akiaE+9sm0CcTxuKLqRAMsAfp8FqSiPWUjsiQmk9
eHP+7sNg4xncriuRfVo26UEgbYbGtQ0ztu5FI9wWDXMbYvubML9XmvI2dTYzk/AuDABwSpPgUpBw
lWbDeSNvDGBx8CJg3Dn1nQQjZ4KTIyV9Mq0IkcDML8g2vbZyM44hSbIM5m+mG1K97JPPPKU3wuxX
CmyHPei9l9NccMu5hZ543Ti3Ux/t2wpDPLS3uaohDJH6m7JLw58f4iq6t4L61o3MB1HdxLW3m9vq
mLTTwSZgH84lQzjtKR2djCOrt1KMDz2DvvI/+GFhJKDbB+OmdiHjxGV07fBFAlguSwmSe1opQ6yn
nmk4lsH80/9IuuS+Nqd9lxLDgOIjbSorwpvWmY/I8nfFZQnAgS0TXodwDrZ+WByWpHhdzPK9GdvX
H7+V1LhvzOGM+WPbekhFqpSkTWK2GXXSHtpP/SNim7xu0vBiMMAm9s6RJosnD5J4mtD00EcfuT19
OZAYbJCNI+jGXDMcE01zpEb5zfA135Frn6OJjwXoxwivpwMKkh7ZZ4+lzSaOoEQOmhfpanJkYsGQ
/B8ZBf9Fdti+aSvXg632x0Pe7iv5x783vx7xfv6in9fXvmt7AB1snqyKPsSf19dUKFom45WwbdeH
Jcff/CdKzv3B8WyCAB5/b/7YaPDzhKd+IBTno2ALHyDuX5zwHPlf19cuU6dnmnp6sLHe//aASie7
EkRKuYhkiX/IVPTkjqU42aDPtzlu4b2bS1r4aBYxAkJ7luk/qQLmi1fH7mbMqFlNA+J+EfZ3rRVm
sXtKwJ44gnpxihAQGrsoxZXh3aHYlyvVOtY+jcALETGlTs1ujkURvWOt52lcRm95uMxXRusiuXJ6
S6PGAiS97CXjwORuawhngl0fvCZe9i6Sb2amEO8XelxqD7h6U463HtHz1M9eEDjv4gVeEOtuA5IM
RdAkcfp04y3LyYrJrXT2hWnM7jGdCPNn2VvGNQsAcrgnkkF4zsMb0ZbOdaT724BU4pqy/WSLfeUy
yPClGLUfI7Uyk5kouiuK1GihA97Lz6irzAyuhE3F+lFACgga70jG5JXV5pvhOR+EkBqs1mTo569F
Y4RzDRRONFo4hjGszHOmkcNs/4uzpTHEmB9eag0mtjWiOMcEMmtocQHiSkOMdTpJQ43ZTA4nkzPF
SgcSrwEt3GaCNwAa7l3VpGcDEMPBzEEmA6JKEJXh9BRQlIXGKdObfUOO4qlWExGPxNum07SSEJjb
GRRzA5O503DmfDKAAVnkKTiqo42tIc42NGe4Nu02zgjBgeiH7qbLZDX82dIY6KWKHn240B186Gw2
1aPUyOhIw6MBlZ4djZMmUPLKRBccwhLUdF6wIcJuAxmH9sPcitJHk8VlEucHV6OqDZjVFsCWcGEt
SX9SdgK1c1+O1r3QoGtbI69rDb8O/eyi1DhsHy42rB6XJzER7hJmdtgFRBzJJLnQtPPB5inOG2Kb
EDikjgsTjoZvp7VBw3RXH5fS647mRIU1fYRguL0GAM883Aa29eYt2DDsLKqOVo+PyQ/n27lmq9s1
vNUJLwK68mYFxk9+DlF0W5FJZKFq38HPobKeXCMjS4A9f1nW5WSf+k7jfjh+9droCh4JPXrAaxpX
oD57zm0fIGXnVraeRvC6SnyPG9KOrii+BTiiSkCoO1sN28QfbtMY5A+Z+e8L9Cr6HxL4InEAXSmF
nyfWJP3qzTD41wmhwxMBQeZzeRqzxdoPWxBopZtwWitOJrcWxPaifMcP8ixtcXL37tASiXHssyG8
DnAsob+kb8EIRz4rveV6LtUDSSXsRegFR50RsvQ61dY8xNyZmeCNEiscto2OEZl2hXbbOPCGQqAL
2/gWR1DACjs9hCYkiZBCPaOUbxIszqrv04O32NbJEfNVhkiWgjLQ3/2Bt6dY0/TH620MIzCyEV+h
z0dZw+AtjH9dHB6K6qoj2IOFx3yucWlQqURqLKrlMZ78r9Dg8unZX7PDKm9yZjQ1hoGNyq2vTnTE
nL0MLs800Anitz4vH81tLVTscFHbkjTg2mAlOijoSTSYh0QjM6w29GR1hBRxyLi0FNrAYmz/YcYe
xfXGbzam+YqJg66UbqIIrb6UhC83DQM3RUfs0X0W6iSB6dBw2ApKrDGs3OfSp9+cNqZyMCnIYCtf
sJ539Z6eaClooux10hv8Xu/yPb3Vt/R+X+lNv2DlPzm1OA9DXdOknV0tWhfgUXiTIRRECAYyLkHE
lzfpj0qC1hQSrS7IdnK3drEg3aE81FqDKBAjfMeYN0C5pjVrQuJVuhynRLxYtIohkTO6HNp0AP1v
mumNoDXVXRHAE4cMGSRDDklz9qqm0dwvzdeMXBJo3cQtoQc25OBXuai25Eu5oJT5t0jrLZVWXiok
mEprMa1WZUrkmWy8DweV7KyQNm74SusGIcdD0PFrOqbC0GfDxxt/LIsbxCVeVg4unpfKJ66hNqVD
N7nUahHcaJTGrs/uoyV7CF3bpAq7v13SuNgPPLMoSCAh18zHtm1WYb3ISzTGL2PMnscqqq+JvxJJ
VelLqwikzbz0c5YyuE3PzugQxW6pdbA4NtMKd21MuhgAVjzoCO01ouFMKWxNe+DcXFYWN26nq3e2
8xJOWHc8s36II/sQGtNTA0jdl4Z9Nh2EEF61Z7Oh5X5szgIiJGEwnM1O/BDH0Z5CTnTBhGYb8aEM
S2whBYVbMX4T6DinOaieKFwTu5JSFYNIjxPhAAphRYMXGBdG5p/ejP38bvXTJVDNk0O77SrJeEhA
kljwRvloqGPfX+FC3mb9cOUbBqVkBb7YZKaRGZ4GnYEbKiaJsNnV15KXPnA93LChomKwVvNd17NE
byxn72U8/W0dcKxz2FcV3/rQECrOHRbyUEPOEFl4xnioCcqnpNwzOX3xdDa03YMPDDQeUXTpowhE
uBG9s60nPLVtnZorYYr2Zp6ecA0s2FKXcu8ZESny8qmYMjSmAotobT2KcrmrvLzecUtHNfZS1iHx
fHZGtsRZm0hqzHZW21wOIb0V/yNT9J9ylPzrjNrCt/6vbpFzmf/j35oyN7bt0n01Yfkb2whj90//
wC9jt22yV/U9U3m+biH/xTWi15mCRSxcZdM1f7NY1QO3TdE42xpkFSbyXy1WLYlnRAjbZNeHC+Uv
tJrb7GF/vxdyMI1IjClsXTwSvb8du5XBg6gHmY470TuFbPdOlDs9pFotbfVDPxhFRinsZblIKCec
LFzw3yp9UNRzY23SMHy09SGS6+Ok5+Hicb7wICKnR3RT+8ZpD6VOGt0GyYBtLDOoeoP7vrV+PLL8
Bbi9PsZ6faDNBkgxGrM2mZQeJ54+9jj/jCC5iTgP43aWRxv/RaWPStVZz5E16sLxKweJNTIHDlVO
10ofs75JqRkFfPtGH8GZPownfSwnnM8Oyr3vjFeuPrg7TnBTH+UBZzriO4c7hHljTg+OPvajW+oa
xi3rhZpiEAaDXGfRx6FhmQqrfrScdSgZoqQeKEYmi7Z2vaPSNvWJqYPLzjW15z4UIAaSiskkNBlR
UmaVIjPbE9FC0g+t4T3PeUnRkR5u6FvTNgjsEclq2Y2jQlQmHDvPEP8oSDw1nQF6i+R+R0adUPRW
MRZsfT1SFTxAJuV/h5cMo5Wpy4bwUo5RhNA+nD3mMtReTI9MajMTW8HkhqjKw41ZrtZDXRu5F54e
88ImuGr14CcbdiYFs2BhcYZlHXwalzkR6wKgN4qHTFXacKSSW2XYn4UeLjkcuXjFjFWTHj09ZlCp
h1FLj6WuHlDzWr2Ny3SbL6O9DuzR3Qo9zs56sFVuc0yRGZHN2pReOjqpO0AqfW5eBdMb0lPOv80A
qMBJehSjiiXdBrN8DPs8v3QstmBV5+xHkFyBLr6JdQXOqMtwKl2LY5lfBUXg6yJnO1JjiihbdtL2
ydWFOtiHrwpdsWPpsp1K1+5gtyq3sZndWbqSxwnp5tElPYOu60nsA/ozwnF+gWr2ltLqE9TsRWqr
/WCqKaTwT7lkapPZSLOWMx0Z1ZzLSNcEMYhYBz4vK0k/ORgnUCcEHuA0h+tS1wwRlvA23Wg+YPq4
NnGwln5/cqP6ZgFkHH9M7vLqLoxQVX6KYnGK6/Iy8YrdzPXRK9QFYMeLJXjNVfOaKGtHDy5vIfZ9
yH6aEkF7RrWjT35vGuXeiL2TotHN7aCYhfC5ahuEWrm1qUQ1rPRryNWubaaUOM30fS6bMwgm+l66
i/1IcAHMAvYHA+OQR+tDMM/txiWyynH5/yj5O4ZcmEl33KSUq9iBf+UYA/QjEw4JTYMfdUZZXhJ3
h9zyjuRJgEv8QRpYcTGEIGu8TG39VfnpluHN3Uh0GZ0D/t8aDXbGVG1qq7pPKUHFym8eRfUq7e+5
vVinpaTXvdUN77yvb7qE4Edr1hiX5xxKAbr7EcmQguHgyakoYvMojQ90ezxjbavb5KkMSXlDQaq5
cbnYihDRLHtzaBrfmT7NIySeXzyjviz0lFUo+RTq5nqnZs8okju2DF0HvC5OazrujemGkAPSfr+s
ZVy8FiVrxSUrSxqow2SbGd68m+sWDOmE78b53qZiL8v+0AyOc0XO7SYAedKQe0rFsMnM1woay46F
rzi0FakRoz2qZw/HE26oZse+GzfXQtwuH2EUa5MOIzBXUm3cieGsbryQtWxSEVESaXSoZ1O7hrhw
a+tP6t5CdrM4KpmFSz4eAS6hTtuFaFRUPAcpHq/tLtkv2lZk4i+KfHblFY4j5BG5Gk1dt4gbaYyT
bivsS6FtSpY2LP094P05xZwx7I+XqYev4av99S71xynN9fmin6Y6KX5wLUn/BptUR7G2/GWq89mY
0nugazcs91ebVO8HJjrgfAoByXFZuP56pLMlhDZiSoJFL1PfXxnplK1Htt9oVJzKpucqcG36D+d3
m9QiEgR3Umpk8iYB5q54REpxiNppF2dy2LZIQPD6hpfIne4noyGeFqiLOsjyo0yOZKJ2XjZdp5Pf
P1tIx5lNTVSmRH+IJFDmaWAmS4XI9oVrf0SoBEsdXy+E5qi0ir8GJ0j2nYT7H/jlVY9V8rSMtCpS
MYUlhBIsGgWxgjrfmCrul7F5aMvshovlisatjywST1EVJrDjhicjvsiWKjz5qUlJdEmyzS9bmsS5
FftlQ6djZz4AjXtYKLAxJIYsvMcXDxlkdjXAhS6mczwCFfaG99kugb6colHespG4x36UOuWTYMnG
fvc2CPzPofCvPKM5+2b0JOLnyIxvI3PiFtt958O5r2XySI34KkR38azyY4og00XK/GaW0SOeqnEV
ED317GEto+VVuxNgUn7Yy7GhrxCqoPhM2vK5rGfAP2SH1AvvAuxo4io18u04Msi1fgtsKwsfTWae
o9su5wAnEP+9e6/GFce/mpAvl+57YLrX/4e9M1mO5Mi687toraBFeHhMC21yTiQSSAxVGDZhKAwe
8zy/jZ5FL6bPS/zZ3eqm/qaZZKZFbUgaaclCIiMj/J57zneyUu5tZd9nLgRHGRyxIpngZo0btby2
tYpX3mi+zBEwoebHHEDfVmXx0FYfoooeu2zWEHzrronMVzdyG2w8DdJ2NHD7MdtlXciZXrgFrsc0
kDid/du0KD6qSNxattFieR1dIFfwkdI02AluYrioOY5Zw8RHMgQkneatoIJi14UWxp9pOOa0k61M
B7oYPqZ4XTZBhd0ZcBlJI26S6DgdB9emSj+cjEcG7QEz/55cX1gEJCFte23Sq4STgBepKrzJx5eC
4u2dZfXNt7GJX8a6P9Zq9g5z2x3qsbAPpUvE0icGyqj2kFJxbEfUM1RtcTV7SbxTUfGOfh9u+qGj
jdjfw/XeGFNxDzjI3U6tcVt0BO5iJLINacF7k0olAPHlxfXK70QcWW+6G1mj5xfUv4I3iwGezqwZ
FD0h/dQdkgIxHxhxRWr4vhF5+83J3XXSX3ognlCDsdSFNEVSQLqlmvStHjD2UvZxjSBugBKYjA2b
EJYS03IDcIlVdHbM4hBLSBi1u9ltznB9/B00MKQAvbBwBgWpsxv5lC24WslwpjoaLq2XLMeCyJI7
ITdqIbGbm2HHxrbtRHgtQgwaiyxPYDHozoroguzaouG0S2K5aeJtYy+sO9Jynyz8gqzS+PSA8pEJ
4CsKPAgjsQnBdjCBDStAdvCZ2h92PaEtgqujRQ6B7qrssdd7WU9JQ3VT+YB/s5gGEva4XKBgZiuT
HeRCzWyFbgdVdktNA+Spvt0aeGBGM3kcvDjYuewt2rA5UPTuQEtkYhGkCnZ1EpzduLwkUUwE0k34
4ZLhFUWm2Sr7yRrm+TYqWTjHRfdD9OlOVVG3dXmcb4y3pQbUKWLOyroplN/sdpb5sBVYPNmyuOHB
cfv3jAJej+btdbLAnlVS3rs0t7Io2weBM5O9xWKUiq+km5+6snqsrNeRLf6yUHea+jobnWLIqZjj
olT4uw6bZbyM4d4R2ZNXLac8Jag5m/cjHDV4lg4o9Q7O1UDDjFTyNFTJU1NE74OqM+7kiXPqZ1Yh
qgSsSyLlyonzi21UFxKvFzFjJaFPIRfWU4LXDhZjzMlpocwGiOFG0q9CE+J6uqvyAuncrj/6KR1O
cmCcnku7PYw+EHNo3l9RzN42b8xbfzbABJZ4bpM6YRXAIn40JZ8FTiM7qsqdleWvpSMOvhE/YqoV
O7nQbrmAa25jPFd023yP2uqFB47YhtpBq58fJq5kMPu0lsIr9DGsr6Hz8FWCloHhgbZR2E8ErhEt
LTd/sXsCFtifHAcpsoyL6ECL6maOOmwI8p7USruKK/KpRveSM/4bhvEy9vizbHy6gZz3PAObtSvw
dTKl2yu/g7AsEylZZm8cBIF1ZkXzRmpCsyAJy7GM5p+UombYOlDPPScEMs2lLV2CBAsXeeFTvtK1
2i6EoaAFhs+8F7P0D7pXIu1A7mb7VLvU41BEQQ9LIe4NQZ+O24C0jKzbNiZ1KjLW+kbBIhDqItYW
/zXU2h5EBN5NdGo7+ZyX3S32WgyZg0uYkU7bbTwhX4S+cRvH9c2S5vum3bljOO0Sp662raT7Btt/
wFcj/6D345x2tybxhN5OiYoblMNU/fLhELO5xdzFJdbK8laW472pW7Bd3YcdqeFcxeiIIkJgURHt
BFjBHgQ12jPt2DQj0qydULFdVHRtz7p1O6R+O3Po4RY4NbatKTXpnw+S+MGkW7sz6rtJ4fA+fmDw
Gy5+kJxHIpPbQTd+N1R/w+KDrV9hJ4rieUe54xuqeQdJyrr1vXnemI355tuGv/ZVRgwSbbzQAgPN
hD0Ryfwm7DNxxI2EokDhdmjSmdkj0j1UiLK72KRMYJry7xXoP3vJW+TS6tDZxoh3glND0GZK37hf
c6epr9ViHbjVXArpHI2x8LcSzVcax0SIiGQ+9TrCzjdOF9V7ovtjt9xaMnyaOTwBWZCfgZ/whjP5
5cS9te9C+Vo3eoegTq1hvLXVfOkg867pPOo1esKiF0R1W2eIsYZVGmva0IWh+w0LJ2SGibGO8GzY
olGATAvd6RyO3beepUnmm/MBCuddIv0jbzu6kSU5GDo0F5CpjEyjY5CVLdRuQYDhmmBFjgNjXdJy
PqARwNTqruZ+eXPZSrnm4h1UmF7yVsCRB5a7TT0wDoUxkJcZE3vfLfOXbYL6HthgDEMZrXlitmur
nD+88n5IHdaHw707sxsSVfMjTpnC6vjFTn1qEEwn33BXLqEX19wqXGgR4JDpFs2acaO8uL/OVQD8
f+o2FdUWsD8kMSZg4J2Z5Gztk0dfyK3ZkNKh2bLNKVBcGcdRTP41noVqW9BqDHygqfZtRol2aRWX
2IXXrIbnWrBFBFh5/Wtq+k+mpsCiaTrAj/fnQ9P3t38Ymf54xe86OIZgk9WU7wsbvZm//6GDu7/9
aZMh6UkHm7InHUkXQMBk9IcOTnrSsmx+Js8nB2DhF/kLOrhr/tPQRGjSM9G/XRG4mG3YAPy9P7JR
SqYwjct1wXo7zqfmGhsNbSi5eaM6NEi3RGoMGvOxGbrTCL58k4/lqezUE2Rzc5da3XveV6c451RS
QD0knlhg64SOX8ir0HmC+M4B2XIonWnoKLXQJLzUunJI9CNrwq7OYrj3RvdjdhV33iK3DqbX/aip
ntnn5ryzY5KdQ467FFRAsem5g64cQ9wWs7ubK4a9KQ2+d3X5nJAZYcgoLSqGAqCsbYyyTG+CC89n
6u01LSvOva3612UmnwB8Ol2raZwoqsHtteSwh2vR92A/GnVPRytEOtP/pOKnRysckLGXvtt1Tdqv
8anynPemowTYuWOLoTPt0idJIbZyPpKnR9ycGheof4GthU+TkhYS9V4TALbDetY5GG4Hh63+xPJ7
sdSxdcpLmU71wd40dGGdRtAXVYiz2EKgLicAp6G7/qrIBvVOBiSX1iGCI3t0/086PZqTWNpqa/QK
NIE/3s9xax0Ib22dhDNwDBqJumFjwe4Q7VMyPcVCviMvxK3KUWFqwlAYJ3AbuQEZHuD85O/Wcu7E
eRQh+I18+u7XAtaQENlWxZxGzMw54AM2QJh4lNbYghVdfVdqFLnVCdwHydFKeM6m80+Op4XqH8bb
MMLQMtMrE7fJgXUe/+Tgiaap5RzrQAmOvG5dp6Ro3Lr+ghEBylOZd4XlgULSkRTK8Q5tQkhF5AMR
NR1cCUiw1CRZKh1pCVX0mGf8ZO2uGJrHJgleKdbgR4nS25RMTKHDMR4pGZoYK4YhgjMpUh4HJMI0
Qs7Gqhsp6aJXkc1NTrN1UNcAoG2a2+08wORJKqeZW92OrhoO8XSyR/lsYwWM7jPlp+RryjO24hDf
VfPBMh8LeBldt0Ma4yzmvAsIY0MfCVWUaZ9BzAhPgY4QJTpM1OpY0Ui+KNNBI24yJ7+yT2Ig0Dfp
MNKgY0mpDiiZOqrkF1N1k+n4UqODTDTgYdEn2sT2gpCpjjupdLzD3o1TA7roXs3GS+N6awbefmPq
zXioxLsH4pGNtHMMhjY4xvQ7tA7EjXTBcwQEQtCAE5CYPkTG0O7HLn1M2YCsaGc7hl52X8fDAcPw
sVTo5ynRy5RKjyrdkoRBF3/vrMFfJVxLQ2FvojT6qhoOySYtJEuGL7T3tZN3Cj7M5bmvGDRHRnYe
apQ2eoTuDn4PyiiIKG2ZCTawZU8ZDDimjHK+MXOO2pY/vJpt42880aA2cgbOx+b7JK5Mw3wsIkYl
6ExHP+Oqhcv0sgwEjiwpHnuWY+sU9XVV2GyQs+vcZvYg4o19ZwCTAoxr1bkvwSQPMmW+aFO6ivj8
m9rAbGXtZrMpYKMbBjjxvRto8FdOaprjB2liCnEiCcir6WYoxTg+VlYRMfsNBdw8d4Rhi+ndgQsE
gugpNNyXjoAY2i5Y90Wlt3bM18IS/XI11HR3YJ2dh/ygCuMljzkoC4POggwCTwd/FyzQuAaZUtFJ
6FyT/Lqv04t0+lOdWU/9Ikb2c/LkGAH4q3IAHdqE/KW0302X9Yt945Z4Cn+x136x136x136x1/7/
Y6/9Gl3+k9Hl990N7po/n11e37K3f7Hv4TV/m17w6mDJMX3HDWwb9/rv7Bf3N4Av2Oohv8B1tP/R
PG9i4GFqEY4IGCv43/2Hi8f9jfgl1nnXYSrC/CP+yvQi9fD0jysfyeRiuzarJQxDWIP+cXoxKxX1
E7Lmep7JMwrhfev9ZB+P6qqELrnN50lsgy547sQptwscgFX5kk8+Aj/Wvs7i2GczzEzEwWQpBfHg
nFBM7FLxh8VaUq85FikBfyqPV4k34cmxPwvX/9bk9KnZdm9sJmNdq9a6FFNxG/RY/sqBXURyFVOQ
AW/skLXiYVA4Qhwv026SUnGqDyCN6u7trmyuosy5ZnH72kfdgLPbwwERwkTrIz+mFZtEXNrdt2N5
VsVIJYSb7nzjkjaVv41Q0rNBlGtUDDpIK95uzZYEGJq4zZfbWIdPUp+aSxw92aF3XFT+rlpRr0mi
UTksIlKDHTSdH/RRX/IC8cRsYnF0aFbcRF57nCr1ELrLcC1r2zoV3m1R0vZqLfTixrHzjOfLwOmD
QyOulpLmcqA26RBtWARQ/UvcdgdCbOvUskBM8u5pcb0seZPypqY3m+apw0ggq5+Xs1P5vIi1XBSg
uiqPaGpIow5mGfKtawJVzU0nOUp2Su3zlETVBIBGRW5EiYt87YBhdn1TbZbIBg1AZVQTAGuQnwNx
R4bR6XUUycPS5svGsILPrk+ekhxhsSTOt0rY2kFJpHWBqAN9UivW2YnOMvabXse0Fx3Y7nV0e9Ih
7l4Q5+YYOHGkjXTcEf181rHvpuZAW9kunwWjUaLD4TYp8VnHxVu/WbUsiVLLS68mHSkfyJYT5vzO
HFquHR07H8ifF+TQCx1Ir3U0PY3LHaxSa2Xq2LqwL7GOsdc60G6QbI90wj0bzetYVS85idWV3/pX
uY7Dl04AkYeAPEfAT0FgXgfnHbJbOkgf60j9KNVTRsYeSB1w1cjbAGcrrlty+CV5fCprYbPGRPTZ
scGDJLVvkt4HEKVIXuHYtGei/YIZOtRhfxWNF0vH/6f+MmscgCs5L1PniRlWD3opaUsR0vCjR8Bo
sHamMlxcQIyHCl6FYF6s9OAIcO9OyJHvIDOlq4dLqeP1BkGQRQ+e7YjBymMWHfRQWo6JOAd4V6au
+oyd7qEEy8OKQWHQAdW6CysTpxgzY4ub0QyNnefPW9da4owJtRMrm+l4+TkmMy8rHKSbXObV1uwz
hmmm6nzei0m7lfW4TaftA0ZkPYPHczLxxafNpA9IC8OXEe2JLqyhqlH48ku8dOoIHeYpMNHhewb9
mYHf15N/rDWAXKsBRRXJbVhndJGVuquhPqZIB8pAQwjtueCNQ8U12/FYLNChIsQROIOoD0LrEKMB
DqjwnM9KYjYqIfnd11XT461w1bqy8ZaMqkO3n0EKFz38oWRsXi3wpfeZKUjPRVA/AMQmkXqKtE5C
57q1teEirKogewYH8722B1boyCsSmUXEfJAt+wd4jkxmjaQYsO+nnWsY8d4vmh9jG5oH+BUFQ0zz
w9JqjsHHSftoR7updYXi79xUrdxYMXvDSqtBgfNUIA5ZdGgI7UyKSCvXCfUEIfIlc9k7tj1s0HH4
nW6V06A1pxrxyUeEmpvE2KmBChLZzDcS//YqBjx13Sz2tfR+wVp/wVq9/xuw1jLOv5TuTRunGvIb
DJDNIuIQZWu8s92mh6jQb/s4eoorl3MEtvhfp9V/57SKufv/dFp9ILuj5n86r/581R+uc2HxKNLk
Dg3z0LbvP86rP8OcgfZ8w+3QPqT/CHu6vwV4CQQK/e++87+dV53fiIFKB6+667ua5/FXzqucj//p
vOoTXcEWj7Vder7EPvX3avtUDCIj3F0RLpdi6y/JDx/daSr7fFdlPtHDNFyVbAVxJwAnLocbvLXc
/UxYcnH9BcNDcmaxr0a0yFWkyi+e1de1Rf2QOzrtyvdPCuAEniKKXS0KCYP8XWVxeehKCtCGGGsx
1X5dUXLRendDGOTnAdSwk4QvFfBHwtNLv3dmddco9onwMygrZJ0dcPw65jCkN3GbHszGf1+8iYMQ
xc33MTvs7VwHHykhU85ryRnC3TN4YM5Tc7N1jaJYjRDg1xKKX28uHHVIPhGczNlE7lNSaas4JYne
j9NFV89bahI7qpE3qWW6HFZTmGEIa31XvNQjBu6pGgnM95ex4oDY7jsLExQ0kX06tdFexukP0ogr
UQwPftTNV9CL4kG6Gz9RVEdXFdSS/qazpl29ICjOVuOvMcZ8EWChDJdcbFvcqcw+gUU/4WsZDq1V
XTy2wouqvO3sOdOh1LtbXW3SOc2NrEtvY1Z6kToTXAn68jTDHgiTcjng/NKZMh5Qje35pEZ1CjZV
r13Vgg+fN3WGYTrSxyBO1GxFu/JubIn9z02bbt2Zku8xe1BF3G2jfj5zjudQVdNK7cy0Mufmtl8a
GrHd18iifnLBXyQ9JztYczKulirAxyybi+x9lp1sklXlYy1QIWCrFFyye5lnjJ14PWjxm/Y04cKR
Cp2CYiFcVEYjv34uXEaLA/wyeO5VMJiPZHjQy0uiVpGT4RIQuc6TPloyw/ci3UfP8w9sg+5dB0al
KNvhQAnkyvARhyFbt6BGvEeK+OA1EZylXD47A2OBnp8O3+jcfhkzzpcBwN+NF4HkKoYVg0i2WTgi
l4F5zoFTqsLcOEmnHga4D7GwrkGQbChihVUte/LC+UStfc9hGzgbFsFWh76ogZOcbVyvxbTfJ+T4
pMG2ggTHRKlQb/rA4ErvEV/+pzQtooBUyq9H17024vASjSxpo4ViiKQWF1N3KpbyFBJz3UAr91tM
G0qwLHe6wFxDp34myY2cH5MOpGJPA0fT+zyy9hQOQrUH+7Vyatpsjant1yJN4d/Tum5P+CKWllD2
ECO2GzSUNbIGYVmRHY4SPdoJfHLxUYr0UQ0VB+xoxIGGh8qsprtQ5fs0Ddt9XdUuKUgg2unXKJ17
w1PmrosUtbvQ+zovvnhR+aoi842c6asceLNem6drKvXkHN8ycGomDxZisn536ei2V73G4NcW/Hoz
8bJ9K6JmkzrinI0EWgtrfq7HIFsnJXjv9MEUBctA5tLC/4yobl4LOc00diff/OnoAprHVkbhFTGL
764b5Kd53dmc1jnVH1Veg6shaJfqxB2hHPzFhPCyn2m8qiy2bWmFh1Bn9Uyd2uNet1bGkztU0ybR
ub4OUz/Ouee+IWGrVFvfNn7x5JXzZ6RTgR3X7KhzgimBQTruMDSQIJRquvM0rNLR2Eo7AGA5etaP
fjK/Z6QfvznDm9Mu2JyNC4Qo2KaeNXOL8tfKtuoLzY7jehiNbheZJmENezyXpPku4wzhxs+zkyxS
ayOgsuI9hTCo7n2jIKK9QNisHcZ+nbvHqLGCWmBuyqV6aJ3G3XkgUU1N2JgaEHHyXMsq3zZRSz+v
Pdn31bztyr474PUDAJCMpO5xUmzCOIouWCDyVZZn3Y6VwNFEsTkOo/yYuexuxzEzrzsLb1lBo4pp
7PoEFlDCnWefFW68Tvxo3FZp3K4XA8rMIFjATvWarhMqzoql2QJrv5K0o++k19q7cW74WqzjkO9h
vmiUqnSvx1DN4KPYPJI15mZZfxiGde/EQXcoM2B8HiilXVZiA7Hj3D5Gw+huPAMzaibpEGgM8y2O
/R92kgJtKYet3yTaXUeNuEqKiuUQAdOFX2ncgV2fKO7Y4YRYNaEQh8Ho34Y8TfHO2xcHraEbubur
hPVgNgGQWjqsIHkdbXgkgDzBkRE0Qb2F4QU3FSXD1JIGBQTDde7d2lrsCLTsMaJ/KHQQzGva9U4j
Zy6pOhZBf2kNKkxJaj0LLaRgxprZ6zHOhBbWLBXwkEwcd117usqzvJ1QZBotzYRtVW/xMMdbJweT
kqlB82n8rWleUpHs8K0g8UjAp2g+PtrPoEWg5KccZFGtEnLTxmlrvGS9fT3ZNKlqEYkVHWqGFpas
IApx5mPaiwrzAZYisVYYUKhRxfDqa3EqR6WqtFw1GmuYR8am1kJWjqI1o2ylKFysxSFFhcCTZWNf
cbnD3kQPg2jDanzk2awKaR77lGeFls+MfodA069dN3vpWxxnvSAlEzyHXcNE6/F2Y2UcKWjE7Op8
c0doka0+Liecm6EzPimTKlt9oNbbSoPqCKQpgt6sbREm9AEc8+vX+Ks64Vd1Qv+rOuH/VXXCr9n1
35tdmSj/fNPyWGJo/xejKy/6fXQNfoMo5DK2Yp6WWLL+mFy93/BUM9Pq/Qaap05S/21yxSVmCY8B
VUq8naxn/rZpMfWrGE/YjZhMm39lcmVA/afJlQRXgPGMKdklx6P/+/vbfVyo9r/9F+u/mkycaTtD
3OBpm+Cwh45SDC9hoJ57fK87jvpV3IItgiO96rzmR8tzZ2XA+bPs5tC2/ks4ybsxcF9i29gWxok6
9HZf6qRDRve479PGZar5nRLdCMs5D3ZKhxdn/ChosqrS8JQqEBR2zbA2Do9YZD8qzw2xW2t6xPvg
MApCM0w4KFWu/ZouyZ6w0jPdRrTueNknVHEVGfeB6s8lrUCrCnaHnVD5nMofnJJuTaP8nER9MnLj
0Dp0lFo3pGnP9ArZpbiTTvq9Njih1/Zj7bhnckVnL32sW7ISKLc2wmlBSsHw8fe4lv0KZD8DfDis
mxoB1vWxVD0NVfCifPHku/jajOE5Hd9Cw9/7PuuDeqZFLdXOl8oTh6JOTwlTwJCgzzsw12dDI3V8
6pg0bIfyM0CEZEfo3bKg0lNoXrG3goYP982zm9vovZH9IVS8zban/Cu+5gD0YDnTBPSCGAlcHbAr
O4qPP6eJz7LuxnxVjU/VUD6XlrMNnPsYSX7rJSxy+tHi0Z0XCPXRXUYIIgmokW/mJbo2Df9DYUWq
89LFEhttOiu+Mfp4Qa3djHYDkS8aUoLT7MgGp0fnt7eq8ct9WIfLCuf0tjVg7YVpXZ1/4kPtBgA7
0k65x1W1xZFm7EtQb9Si+7t64PTfWhGNspFI+BNM62AE6UfngN4LeJ+06PagVzz3Y6SSemIVcluW
C7VlxcT4m4f7rqOKDcxoVU7YyMxD6mFOVy2pkPh7YEgywnA2YY/sSRUF5GUeJnpuNyyION1U7bIr
6EXYBFlwE8gvIxzFxo2weptRsRuT5KOcx53jfk2znMD+RddGIL19QvA9ya4z8IIYs5fdFFE5Lt9G
z2xerPZB9Ul+wUCeUxcPeyM9kfv/8irSzsq6OAGl5UX2YsRVs+PSBPFoptmZAMCec5UNTbmHwwUw
y8nptaeHSMLDWoCjBPs+8IzD7IGGsvPiOdLILUmUWFkDeeuZNd2yR9C4T8cENEp0bGF21WFtXDHS
MHdqoNeSvMMmeLMy/6WJxunacH3c3/s+HrLnvMmMTWNS4L1Y8kPM5XyjZPhCa6DCVBi91XV9DEuy
qn5FFsCNIMNTOkZ1fOfemx2opyTWriiBshHDKRs0sGyGXNZphFlp+ww348bTcLM5xTzm1d73ZU7I
nQz+phgnyQm4Kvdlzr7HsI3lyhmNbyJHfBg1B0QCBOlrFrnwQVxNCnFBhsSVDqcv6AC15olYgEUa
+5vpxhasJ4QbWJutGZC70CwSS1NJlum7pSklneaVNBPkErPB5B+RifWzGHZW352Gkq9iBZ53T/oB
QIymoNROnlD2oMkojnvqS66GUVNTfoa4ZpkeAWsRnoixDrZAVvqftBWwK5Hmr6gREoupmSze2H4G
bAY3GP/RMsp9m0j4LZrkEoJ0yUG7WLgphzTtb9LKAYOk+S8Dtz18bGpYDd58hR/2rIb57SfNgua8
cVMt6fcwZKTDn5YY7gGg//OsiTML6BlLM2is8b3WTBpP02kG80cCrEZoao3rUh7NoPw49DLbptkO
abE5RekBFPeT0OQbp8NsNkz5VpJhnE1xCKz6MdK0HNU+ByXSW7Pwzz3SgcJw2OvhHxyXY+Ynnm3f
45RawXnWDK3pWKAaWFo+sPImWi/tJ50Y/tZCYcgeUi03QPbK1rRnPLMEA/egrLM/UstpxsQzKy1Y
dFq6SLSIEdvtXVyaLNu1wCGFuq1TEK4IH6XEu2mjhYz99OaijbRoJHFHOjmqw+smA5Q8oKOoOP7q
k+tKyyupIViLOuneLIe7nsD3FofrsIN5ubFRZxpUmgy1ZtCyzaIFnGGpdkUNICOdyQG6ZWbvvSZ6
DGbse9J39oTM6A+TCuiYlod6LRSF9gKvHOXIIG4UazEJncy8LpLxuaNqZ21YSE5EJdWmml5ARweb
AmOkFqeIG12UlquUFq5CFKwxca4rLWnJbATnPtmfVIw9hsgK6w7TZG1l9oZA4K6dDH81p3xhRYXP
MNLCmaMlND+oEN1Q1SLUtZAqR75H/MiUIG7c1r7uUQCkluSM3NxkaHSlEGcbpljmyWzjaRmPwsEp
JHQ0aIFvRulrUfwcLf3VS3I2J5Gu1IAaIWbn0dFCYULAZZs07P/JaR2KnBpEyb0jhv6qMJLjDm7P
yuE7scS3YZxNp8KIYMGq9PnwHPRjRf6I6Esa8wvp5hKZ2oCv0mGcDGFpQYsn8JQo/L9TeB69PkLo
xsBMfFKzFXTlosdQPbT+egmxCSS03GChrln5D+ZV5MCZla31ZS9cZEt5La3h2XMDdbAG0oiMxBsr
cOu97U/QMbr4bOXs4Utxy1vNSYLZyaZvmM97z92oHtkjtjClcroZOQfcRnVwPftVjcDlCxjKGD58
b3kbSWBRygQ0QIE9wfaMNV2IlrOCNM4sUgnnc1vbGo68Smrn3vKGm64ofkwGNy7gUTPAJ0v6AD/4
hQSPdi8Efz7ljjUCyhaA05mkU3AVDv2BbiRzY9Q2thbyioaB3tr2vnt0VX5mjawOw4BjGaJgzXY4
9vLH0OhRsm3jrvaxSs+joC/esR4k7LPMNk4Nd4ddNdrc5ds+2jW1x0GB69VQgGjrkVY88Ktqam+a
DG1+AcR6lUlCpbnqvZ0YFmeblXGyrQ1QPLkPQDC3wGHrHiLjYQ7JY8dh96PT6TWPb9WqI+nkTSPn
ofC9T3A9qDqYd3hwH6PEv8tm9ggOxqXNlBQbx2J/YEYhn3dkHaLmGgzfiHI23uU4Q9Z+FKxnm0tC
WeabZxsvrZPB5u6XTyuwvrns87mopV5bZ8N2KU+thfmIhsM2iNCpn5zFfeyt8mqaC26sHjYgkt7K
AJs91u4pL/PPuTdfIrM5YhVJiQw5Ty3kXW+OqMzU+k0yWTAo1DM7Ke+ShvNVZvElNhK2QjSMDnt3
7q7cWESrOR7Spyj1cOfnp66cxSE1fG4bgu4ZDuxXvgx5gCU9Z+eZaJVTEFaM6+Sz9BX7k6g04JY5
PF5K9WuFOf97YyAJmz8fA6GYFar5H//941+Mgrzwf42CAsoC4wncBfI9yJAB/+X3LWZA84BJ+odt
jsls5zDw/d0saNkSrBZ4WgdcN7vHv82CbDdNR/cICPMng+EvZIYcbe37R9edY0Py5seAqE5MSfxv
W8yiw6jX5Pm4LpYiWA1c04R0x6OMm1cbCXRtV3O1peNx1QiDYxwF2mDpKMtK07bZgHf+puFwKcXH
02AkyMhWzeqy2oylOvgmicsCouESlw25PiwxsLc2vWbmh8JjkeNXJ9L115PJQ6kcUo/d26Xzwvma
x0oau/2uNvgGWf4PCsN02zLq6FTWHwQTt00BY8WkRTYyiGXT8OnXEiF6ttdEXutNNBBvdpiAoana
6iBjKOeSKRafl7cjmJtt73qRQFacAs13JdFRUjw2DNOj6hd2lCNhisoGfjeLuzozbqaEvWIVi2DV
GPE3G0IDPVfUncYNk1hhPFlZsS9Y1wLhXnzxPIhr2+pdHp3gECfvPfS9ZNd1x7HwDkbn1qvOwWXm
5SOx5NL/DJaRIijng7zQOe4Ghj2vvVl6mBDs6WjJQ743aR83hpuq6yGTh+xGDEHt2BxPKwAaJ6jk
Yt84k9xQ5HYXlM1bji5fl8GHHw7FQy76r7p7n2VMt02mGaVtLO/i9nvJJuveLj2dS3l2HdbLYM1h
Nyb9IV7c9zhfglNZ9Ti/6NwjB9RBjsK7ZS9kxOHS7BbgnFeeF/rH0flwK7EbnGU5UcR+aoGisfuk
/iE0aE7O2WfY5Bxt83sKnokao+qRg0JTXQnXSPZ0gxYn5gxr14uJeKeZQOCKTSLUIoOLQHdWUVEG
gRKeJvE+sgS6hN53Od/aMQLFkEz3fQ9UeJyDj5HGW+S1jr1Lbe2KuKSQr68gTywABAKTxauRuNTt
8ggZYfauDGpkrzEusWcE4W1N/pkG8WCDl8DYmCOrd4HjLlWu3Pd+fktGjHj3Mhjcpct3zutk8KPk
agCeSwgoZn7XMd2mIOjbLezwaobRYtKJG0iY9CjsTOmxB66G9luRmWDf5uLMfD1fpGXsopFtE1uh
z8mapm3WVP3Gcyt8Y456K4fCP9KqWoJCM77Mwb0xnWI6s0ZyijG7yNkhu5I9lEtyI+K+PkquyHGK
mJoUcd/Wr2C4tjLeDyXJOF/k7z1tCpsy0V9lBTrSpSlK+hFlPvK1mZD+RylOdkIiNw8NdeU73mns
E++OIxO740F7MBOHUU/QiVjbXHmlhlec2mHsKHwvvguVfKsrb2LOLortIF78JKOqunA+x5qVRD+y
Kxthlxi2fe4GyuwWwzxT9IvTrWivq8K947C3bKZlafeFw27ODc7jKO/NqTvPQSV4grp4f83mZHT+
20RPQtnPGe7TL9F44REkOK1KgcfJkwdtF/1P9s5kOXLlzNJPBBnmYdmIQMxkcGaSGxiHTMAxOubh
jWrdu9rqxfrz7KortVSmlvYyk12TTDeTZDAC/vs55/8O9gyOydYu9MgxM8AI1aQfU7eYGFoktMtS
zz/XWTutwpD0nGhR37rQnWuO6hRUdVgv4laf/f6KVHVy1nG/wkOCIcWGJOAzqih0cm6MxKpTyHX3
A2wO8KMllwWKHH0VDbB1PC4Vnxhb3BZ2xWyhQ7SIaXqoYpAOsfojKcJH3wXl3eLzq6vm9Acr5g7t
RnLd1URAWLPvb93W6O6ZUo9FmsuHxRn5R1B+rH0DUhOfM/KXNGCVraX9o3T2VGVQHw0VGoIq+CZn
Xpu9N83VMVnCGePvXNGkvPPH1ubGmWovCRVfjpdfeRdD5DN3TlXfmxVk/n5aYf8Tc8zS9auV4so8
NNwvYsd/ABiw4U+T8AQL9iTio9141cnMuQVCYH1KpsnZtasOOKcotMjivbUi3oTCovrL9IMoWRda
PwE1PrsVMhe4iTb8/T+79sii1fCI/LYlmbHnHr51KkKuc/Dq0qO2nTs6NGf4tRugeOWOHb+bFkUl
tKe4Dv1PnlrDjhNmOTjsnyVHZ56IXw6TF1ZEnKOe+DKN99sgn+OzWWnDfrSrbcG/M6IYJg4qQmxo
LR9uus3om9jNNgENin76Y0PpCVXNT4EcSOSUgILBZB1IYLO6yVg69gFgdpNClbRJ9o72HbD0eIai
g9pCjynnYPNSOXO5K43R5ZBYtZ2Z1tu2mTGRR74lMWsr4spSHTyoCAZI7bDrJZfoUgC6Wf2fRa4B
0oPpu1C1HlqBylU4MIHZU5W7JQmCzRq4n06QP8aZ9Hd0lWT7osH39EmmTjwScL2DFNxNOp70gIiD
9WITjz/2nY+m55jR1IGcqUr9vp+rNz3Nooq7EvcQwriFqsx2OiBpgZ++2CAiI1lVH4VWvE2Jn6HU
csdDM/jIZbkdsvRVkk6N6sERYevZ19iBdJsSlQpyjdOaz/zWEUApJAzpQtHq5xXLfeUC1bEPuTHm
W6/TsJsXTQNsuF0d6DxGtvcQArbjWNVhNdGnXQFi3wyjA1KdWsQGKN6//ZB/ZhD2/vHWPOjprv7W
/tfnx5//M9Pef5ay+PN/VH83Ff/+W/5rKjYhiZHbC0zD8l3u4n9s0jMvqyquIDAc+loMyLF/mYp9
sGS872jx8fTfcLK/TMW0eDmoeODHWFb5bZ78C1Ox7/2dQ8JE7jMXW5ZhmnwbqujhrxwSFzXW5AA3
8PWdvWfSc6KL+R7t+OTDJknAdB0afal3okeImhotrIQbbEb7tq7BzFalpQqYQLKQVAgX16EUz572
xmJdB7M+Ex5P977HYySR7sX0spNJm8lvLPNULlO0TtrAocxFOc2HVBWb6Bs4uuxswMnW0md9QA/I
pBmHY29GtfDZ7B96aKE0mDRF2e4GFf0CmAqPU8pzyr95Mvpz04CfTJKLYFakanCmGWssn9O2ELCz
6cStKu+zcmki0AclyxHM/zBE+wX+i9LjhKNs6fIOhD1oD0J3lquHHDB25aMJ0yCsgV3i6OuOaAn0
LPn1l84zKS06kCD1+Jn3ZRHagoOv89Bwl4eysD/L1INHNPEXTis0wdUav7LZdqJ2HWKEpAf8Ilpj
aGw+wjR8SbrRjgwp94FGMcAUsPADsoaA/k0vvaM1G+6mFfazB5V7U8ca7Q5JQ4FhSyZ/qiWAgtsE
rhsPqoMLc0rklaQYDdoHL8Vjm3onRICNk1h+WNO/xLkJBMY1HlEgmXcrO724Td7uZBrlgPBxkF6b
eREgzrK3rPrNI9PRMBrrVyPqK21eMrRssld2fa/XhruP8z4988ts54HgWeHcGXN6bPvglHj1W1Bb
7jmYps+uYWm5XMjV+ESYBtgIoRsPDxlR0s2QDZBfj2k6HvAMhrNsSgIcTk30rr+lKok5xVp1Vr37
d3QxZj81mmeD88tFjNmwkE6zQsVrYpFTEvbj6HxW9LZudXP8GP3xgR0GHqtm+zJoSO/4QRY3DIs2
16G/TEHwoUtWFwp/jdIyLbdVWx9U0UIhuJvYthj3ZTDuKGOYQh8yPkf72dhleSIibkh0LpZlrQoo
j4XlJEicwHYXExZVDasC6Qw+b1x6myE4z5ojzsJifSqHz7Dps3JjyASeM4VTNomYIaANpEToDVe9
mDdFke7EAHK40z0ZNW28RqvnoQNNJ9eCg9uzmlB2+rdu1C9JWzzoqzwniwVmPEYuttqf/EYKl0S4
oVWg9uGFHWy7/owxlVpwEr8X4PPx0a5aP2rGHCNQSaIZYLag95nxGG40AqoQmfj5JEnXhNAkiZ88
Gij6DCu1i64V6cYyqic50V6g+aAKudpHnTnBfAdsVaDih4ZWlCcjVi0WUABWzedzhg3hEeW6mmyv
IQxvdM0SF70jSJSeLV8ku6Fsu9AZsXGzVLP3ThpXx8A/siM07rRai29Qvxg9THZYbB4v7vjAC0cz
b99b22B2N7Zk570s9Gpb+9wIguGLIe/a84nGVPCmDZjQL2g4kdblN54Yua5m/WtnGHf2lLySFIqc
lrRsW6RvlpyA0BcG3UnrRsp5Jj0ICzWb+L/qkjoI8qlT8qV50Hcqaf3orU4e2PRzL+zkoDMbjCRd
vYzvefxRu31CLsu77yyhwwmhD2GMs6gruPszOhS9EgjvkTPqyAT8AUftI2cJP4Rx1+z9fiOsYqDk
eORi3bJbtiQwSa3ZfO7K4LYaRLTEzi/EhzM3Uq4FXf/VuoirqtQ8sQfmj5pLRTCXQ2S1o4fCO8xo
zQ7NZUuV7uJ54SsNyae7dsY+EzWDSM3mS8Ag39Z1takq+W3k7XuGGYth4EREFbcrXRPbu0Lrkq0A
DAWhBaewZOK0nmTjcJHUif2WwULIO/Nek2qZbiDph40DvlUkzrWr2+ps9lubSw9CCEFuceti0+Q9
TuCI1nnjEO6Cvs+3kpSMoADuePTX6y2qO5Uspb/RCqnjbyo8kweeoOe3WTng2kbDWK5Gw5pZp8/f
grkPUzrbtZ0HzdDpP60JOXJU4S2jk19FN1h7wUcnWxu64WR3J8cFKEWhv5ut+KzLESjzjGRpEk0H
2AZZYTvprBO5bcLjxIW0pR4aUxG3t5otNmkJdjIzY/oCsu570Y2nrlupB6IEtiZwvNVdPmAFH6eQ
hhfOQeDPa+nwmcmsmYvOTA2ay4vqtAMatWCvs4L80tdWs80rK6BoLzaoAYpiN7sx1ulXRi9ESGcd
en3FsBjjs3EpXLwNtmzG+zcuI4fCHVGhsOZC5vum5DRkY3Cj6aLdytrnoMpB4806zbYpC4RRQDXI
JoZ/Flrjc52nNsG3VxeCyZlg7q3mxdRKt8kcejnt2Azv3MAquH3gdqkG1Cj5luNe4xGBcQ8W2Ecl
SYnB74rE/Ugc7upKdEdP/zBpObeIWWzWxRqhrtg/B1eSQ14TbHEBUneucRG4i0eOFE/1WhUHRPAF
GX2kRsYEx76Qc8ch3lod78ihIKqXJ19Nlur0/vS7oGnZr4u9VVVmhJ0/f7rKhDKTfIiqQR82wrY2
ARgUXFf2G93MHqLGTq5+Kfa6zMwdHy/enPhe/DbwW3KK5DdJ1zmR4S7fQZV4+2p0j4UZG3uNaTLM
PZZqVdm59EGLtzhEWk76t8pEsU2ybZUO34br3uRNep0a0ezgHB9dJ2ku60BWkicXL2IPrtWiy75e
29vOplY6QByLBte/NFZ68TP9mgO0CakrvS3hTBJ0CW3fIBLe8aHWTbnnBTKN1Q7Ng+KJ79wVjUTr
eQFmLYl3fVPcMRfd1lQyEXZ3eO/izhcqpEEI/JKDPG1n+Sqa4WSmGRXg8CvN3AsO0riPr7rwhzvP
w3Yo+AWGOD1PQLzoiJaO4GJjX6AlfiWDj9cN4EgUpFmDe9F0dGvp4k0jRlALphSyydjmAPlWrwaV
CBi8x50Rozts+8IYT42r59gEVnI1VveBeIUIB1tFVRsyrpig930A6Z83TNgxLGz99F3E1W2tTcul
Ns65X/m3CUihNuCj3y+Y4IvUMM/xNJ2AWSQw61vNdfowqDFkTJ5jHaQ7GEYMRQiW1sbr2Zg12gb7
u6I5SuA9sHBCkmFIhhBjMe6LR0NQhs7Rc5ppBpTuQGoBN61XbdgMe7Uw8hvfwuzQc/e88NlrJprO
RINe7HHB3KxiuDpay56mXQCfzS8dBih/bIfBt1J6s2/cdNqaBU+PBEr+VF1gcz/OS1zv1mABawX+
0gaDORhCO5jNZIC0gpEZAMusFDXTAJ9JvWS2iT8cDiXMNcQYA9BmWvWfiSJvwm5drpr5KhWTcwbO
uShKp1C8TiTTOwnAM/bZecS/oUhK0T192ZPaCI6T4n5OLo035hT5AEHLfsSyk1GtSKGYPqQfdAtW
Nqe1Q5YH0dviOMax80GNjh7M0Qr4aIlrRCT3yDfG0injNZDSSTKhrDIGNDoxtPoyDniKMFQxPVE2
mYpfuSKedqBPK9crjlabRamiokrZt5Fm2+DGh77eaG1zNhRFtVU8VRuu6gJfVTVWCJ3tYXaFCEbB
YF0VjTUFy9oqPmvfMhYpYqutsiJBpd7nig46u+0NK9/dLlesV1ZoCwSXcAYCO7SsopJu0rjtF9qh
jeXFBQcaBmtOzoQ5gwbvkcYgNHqrOgsyouBmG8WdJR9iPmSgaAVIWi4//WEAUtspWu3KfYV3Xbu3
LcIw5N9REVgjXcoXC9Ttqpi3AfDbYZw4hnVMPmMIrrEi5K5jgTQ9bitV/VhB0FUsXS2pvmZF163B
7JqKt0uafpfaEHg9Zh5F5HV1zTyItDtIRetlu/wIi+iNAs72uVRE32J60+r49vdtblXMXwP4b6Cy
cdQX2TdYHouqNku3DbBgQ1GDQf8MVNQSciCAZaeOxHPhbqibrJAUijvcASDuFInYmFE9HODENpBi
XdGKtU5xixXBeEzaYJcZIINJFrKMlKFpxtY1A3xMQuFaKBKypi36YbWSkcri6d7jKRl5VXsEr12H
qtsl8oM7YZz8DHXNb2B65da489L43SicnZMOG8tCNay7tKIEb/xErV72Y7lAdBRUfnY1OKSyvkl5
2P7bgPynDEjyoP/IgHxcPz7r4qvT+C+96vPRwp/tz+R/EF74a/4QXtgvI/Np6g62IsiN/7YjTeNP
FCZCSIQBAtMDIOFfCy/gP2xUGuqCAcC7fxVN9f4EoBJ/kwJN0yey4f4r0VQCr39nR5rq67DTSSs7
38zfCC+NbcTGMFCoUpbto6bhGpkE+Fyz3DSGqW2dUrOwwItrx8IiG+f8YyqIVXIn30l/+o4J/0Vu
Gd/EOjGVqZt25dB4LNdp7Ay2fPKadRNz/aUQkUG6mWOLiyZBjZh2FQjQox8soJDFvLEgDYN3u8/q
4pFYG8pxnZVbj/Clb893aVM+51Ng7Bgrjz6fHl/ql5nVN7qKWdgf8+5QlONFBPJilsk5s50bduKf
Oq+CZCDeTb5OGG9k7GELpKW2K2V8KHOX03XoiQMKcXFG1w2d71IkkBLc8rtb1JngrY++ZUXsVO6y
Idu27vTFekUaFXn9tPpgOljY/Gwn73P2gaoxjDxP9MVxT+gviVtsJ3fyIAF7CVWZSX4o2D/hin12
mo4dQyM9BD6lKPDVMroTXeqDdGir6cpWyQLojRpC87A6gE9W5rGAny+UjjvuMhMuXWsWOy5MVmQu
JqS80mGx0br4kuwH04geddA/ZjmCjm1v21aCohZ020wAEbH2Alh5nL5EbqEIkiXyHfveUDDjoGvX
cCoZHbkOaalUQVxg3UMFm86E7FdnyftgAkOuJprcUZS3KdmUrbeMb2YVfCavNB9aiMKpYHmt+WEP
sRN27nRvtOR5vTbYBuUyHmcTpbqa0E5s3So366yfEwOCCte3Kuxzh4XWindElY33zG0FNUEPoqCK
Fe6y6qFeTXSn7AcLVTe6SF5saz74TCzkqw/FeLYsa5+S9WxryJfyNKUURnMLrhHdKjVN9du5tbm3
1ptejx+s5QoVu7EK7nqh0c0ROdjILYJDOzuHm6OdcwBVLj7TGh87OqAaCLPrMN5PYDc799Gc15sm
9UlUDb/cAekleShyJoLAdjm4DHFcJ5I79ckHSEuATR6l0vZct7tpk+CpzKZdMKfbzupwzWqQddQZ
xCYHlKJnC0sVVCO055lZsGHLVvKA9GfEcIXnK2idO9MM+VRGOlQJHf5Js/bnYDbf+6YkBwaOcODS
RnXmuc7cX8EchPZaRs08nGe/vK+G/KTJ4jRO4zFnT8zKAq7N/R00k80SP0hP+9EMqKcQLSkluXW8
6px4/p0bL+zk5uWLuyY3YrqBzUz/O6PzSD2eTpRJnq0xuAXOekm6bAmlpKs00der4+Fi9U38ZQfr
AT8sWmR7zrPk2HguM/7c7dgotfXhPJblQ6M3Z64ebLfNlBXU3itLtvdk/J5aot5rNh2kjX1h1yO7
gT6XOlasvHIhmkuJd5WcC2PT5QQsDYRkRMu49velNbDGaIPFNDW2suSgyoFoV081zu4yKVEk9HgH
lNXe0V3vRo6hbyvYGVBI8DSyImNim7JDPZMsvMG2Bl3jLRd7erC4PtMFTEl43Z8C13vOEsMK6Toi
aF7wtKmFiClJ5G3UltqnLrTviS2x0JWYUj2PvNX9HogCJvV8Sadgp43WCMW0vEyq/1XnEu+byZu0
zROu2fvMi19XHuOKOURLsezSgqhX0//0Rv+4FuCLe3uX8VWbNP4cg/LXqgfEO0zgRBrfstOgHdik
TR8qg+nbN+NHre7Psu+5EWoGfGUWtxlRZsNn71XjternYRu78b6UQTRq4r7Iva9yaW8N6rww0WCO
+ORla5txDHbQEBxZ0C3d8nnmtlqyWxyShY2sqt+DB7ozfMWfFOT0U22bda/sJ45hqk8Hzcdxn8bs
oNnWTa79XIsffvqQWyBeTO+VVjvmWhKIVLJLMgCuv+FayCNI9x9NGTzro3WfBk58w+ptlPnDy+wm
l8W9K0d5SdJRRIIt51Ph7Fnx5Onrly8r0NqNVVctv/QtuZNyWwJ3TI223li0B+mL3EO6D5Ogujdz
7WXsts64bxZ5R3MIw2HN1amvGI5t/VcwUOrRNs5rWwReVDZFVNcDBnWBy9jGWHz+/GMgQGL4sEBb
herR24n1SihAmzSIEzJlkv7pgJ5fCNrkU0YQ84vNtSR5oZEyJ7DP+5fm6o73GtGlLfMv66z16hzX
2TiSOyD033obf1VHAYWimsRrkFrh0Zjw6jbOYe5GEDvd9CBL0iNcFbdtojmXNCvkgULeH6A56jD1
eXi3IJ3mYmOlGg8iMtYFyY0d64lrporaDbqsNTP+YSsNEgpYZBfxS4846SNS+kqtTPr8Bt5SZPCo
yn/rmX6GTIPEGSB1wt8NyV9U20ki9KSWw24DuuhQ8CHurf4hTVQ+0tWPlJmFmXq4D3PKtUg/4lxV
x5H01j7I2KGIPej9LZ/7yBu0kx98GEqnbckcxkSFKyboaw0LHEGdl0apuyCPItkHxUmmHl24SJhd
UOmnWfc4WSrU4bGhcnAsnmTMjjVYDD7QBYFIpSrXS/sQdO4WA6neJhbKszmihceI0bZSpRe265sm
IRut5T555vGxllnkuyD/y47V3RL8OBo36NF5M1OXvR2CkC3hn5PSw0n3I5PJM7gKatDKlwrhHOrx
CaZccmtPJ10p663S2HultrtaCugiTXZjTsgy9pDqSpPcS02PZJinkVxQ4ZGINz6chU2mNH2aEcV5
DM4xewKbspj8qNYRBy2qOLyFocxx6BcdRuwewc/HzJCfrN7lCRBZ+njOq24zKIehwGqwlOeQK/cB
iu1TiR2RKF8ix6DofJcmyIaeGbu9xMrDQFC3Nr3yNRCeX8wWgWl1+gcD64OKa0Tc5nMJjMfa5ukZ
KJfEmRXgN6NDwfk1Kx8Fq7LiHG/fg2zkAdyO04Yn7G2q/JcGIwa+73AWWDP2cVQ+Ta4cGw/rZlQe
jtpHH2aD8uKsYzAK+s+UENi57sq3BgtIxwqyC+tuHNsChwMlDK/IUK4R8wh0/Pp+8PCTWoylDIOp
AuPH+5g+jsFJ3lrlQonVeO3KcW+Q0HOChtXzIb04JuOOYazspgBlqmNvX6AIhAH2WDU6pxjby1T+
F3Rd+eRgiS1s0kymIOZ0qy/MHNSSsGq/5QcdwxyixmzzWhmMjlFhOAc5p4+OZ+YHk+i2m97Dv2Ka
RQPm4Hbf1nocudpb6yWwEPeMkoR7xtO3NmrahFxTPGTAL3wrp2QvjVP6WlzWDboWwbaBKSaQCpJ9
vQIiscloKcHrSEMyN9yAk5NVhjWid7jc2mPKVVvOKEV6tp2prgT33B+HuHgQ3mTuEWqYpLjS3IsB
w/I3+9qyB0ZX0B1uxnLTWBs0CfTzeHXkciNreRFLznq5aW8rX1u3xEnUksTzYHEJ8BhhKgqgQ7PJ
HgKCveFUucXmdnEGqgHseImmrN8RuBihWNk8pkjO78fRPlitictaeN5ed3nMLhDPz607dGf6Oj2e
zy3HtgyaR87yW0OMj0GKQLXiK/Nq6BuE6ngbr6V+SFifssVs7yaT9TiTAVXvg8ei8RQ7mjd5nXBl
8keqQZ20Prs5q9cJsY9Tj0a69WMWNrw5LogUEm/sAheZJvYNjlnOkUYVKYu8D8sizjc53dJ7Z9r7
91My3xVdGsHCrjc2eRceTiS8F7jkjpcVp07HvzXc9WXU654VHfPauWzcNE59CbKq2Hkj+SuINyO+
8jm281PqsrVvOHZCCBRX2S7uRbs+B0b/4ck2PgEXhNm8ZKgmS+sd/YXlIqANcutNgBfEgslbQ3MZ
8BYrkUBDj70njbwTom1aH4zEfyKfuskb8960wFO3JO7zdqLTXBt+oFW9spRD8UW3a7SKlQCBJAlj
hVd7limNH+2LL155FVsMBd6ubFGdmh7Z2/DQjASlplFPcQbdoy9LGzcE7PtXo04w6Yey3EPAMTiQ
jV9GJR6dJc3IxrA4IvrXDJZ0M/mvVmK8OgK0hEamS7Jeabr3xuz8+ndM5Z+LqfzDvPbtn//3/xzX
9lQo+7/0Ef1PBjlSmo5N1AefMOZ/6yOG/6fANkwy2eBJ7f83ru3/iZVd0/F9H2v9N1nqj7g2wZQA
6cxlVrAJf1OQ/C8EU0ih/K0+YrvsPVIjQVrbQK/5G31Er6x1pLgOcyUr6mPHGG2rsIc/BqQgqh/9
GYZHt19q40qQcQw9hEq2MILQXQhuN0n5w/Csbt/2XMFHc7ibhX5mIrMvmjbvEqMbFIvvwdeba5GS
Wdwadptd+8L8ziS2w2DLYuuj32cqBjncGHT0uJm6UczY97lDgU9Tcg/QSPB2Ff5oc8vzRbtmdP6U
vWFFk+RIAg3ahAXNQG1v/3A9ccajZeIPprDT4vfELoJdpWqFZnCDLDQW1LMbV9esDtCy6Ktt7Ydy
hY+4zETD8TRwcmmAm4bp3R2b+cCvdg0JoHFX6giVq6Ij4Coz4zEPgoUWJA30qJdji1F0pAwWsDeG
WjvhdGG163eR0szVPsMRVBVLnipb0gzsVjHRVBBDKIRmoe9TlgLJD2cUzSXvFa1NyfCWqRKncSAl
o+Xmw0q/U0PPk1SFT66qfnLYHtu19sV0OfhtMtx2zpZxgGTR9pa3z72KeIxuETRXtVLUQtNwP1I1
NY27QB8eRTUB4ujkm6CTih7NLMwHyJR1j3lApofKw+KJHutDatYkeMd6t4yYpYnn7HjrdjwSs9Oi
rvKdLEQ0sMkkBCVZFClTnUFP38GN4+6Q8JXCwezHsz7036RJKKl7pODLUd1bJB5pLlN9XGQ0N7lq
6BqE/Zr2dHZZy7deyTuTKi9blHf64JyAUvpsE9D2Naner0k1gHVUgU1UgmH6n8XIe2xRbWF+7V1m
1R+26g84RxRIUCxmUzDmpna8lxbPZ833d2CAKJkr6yVkk4+uura6sXUE8OxjoLgsp8AsL5Mwp78F
KZtqMz6VeyG9p8lzH7QZw7+awffqyhValD/kKqMIwwgc7cbsrKdWOUl61U70Di4p+mEz7zNtTTfs
KKfRkGr3joX1O1amhWyi7caAkIozltQD5M7H0AXjqVwpZRDxR2KxDpHyFxxKvYXCo0OvgpYVLrPa
32EfWFtCzVrs7bi+kkXLWZRq2Sg2vYOtWWQb8UTDZi6upexxeDyzAdj6saIPKsGJJUo69XSiJaEg
Yqm7LToaLBuCHtShTCz1rQ3h8nnNv/10fpZCBQOQFnJvDTYZt7q5xWaYg/bQZgg8Ti/fMKg1VkOT
IHJFQF6DZTqPThRwuo2xyfJp19vecDMOZWTwEZ4LASHu1MuZTqzc/gGES+7X1eA64ZFvKhc6z7P2
ShdhchBd+p1bQtv36Hptmf1szCo+xe3RaCCIrYuHdGiT11wXSRFzot1mZUtUeUnkfvLT58STJjEX
y98NUo+WxX5YXAbSrC0DxF1zF6dK8ss8f2vW/ntusDE+xTiT9QIJLfbyS6rHcicmxreGfWJObAJL
JTonOjAliCnDM6ViNjvQTtWHWcJ4lBol0d/Rph7Y4KXkniJ/l5/IH4ZLuCDtqKiwkCaHXu9OWdt/
VX0ldmWDA9rI7lnAyNl2Bkuxqz2TdB9niiS4vvPO6iEGu015TlgVKbsiWirgAI5PfthKmZCwQDfs
8vNekGhmifHoO+09EcWt7TdvwVT0L602PPlpglAcl0SfuJKnwiZ8U0EsmjGDD/EQn3jX9TRowF8Q
jHJVjLk8SBL6etGR3+Y+H5Qa+4OuRiPXADCg01FA84IWN3NMH1uNnnZuHze6tH9KiuyAH0EsKpbk
lInq0U8699CY/vtYwPjznbGKJFcCt2n7Tb64+WZJvLcOWWTy66exiK+OgdY25vu2zoZXIGbcoKV/
O9TeEwVzXF5LshCEE6r4atg1e56SwjWjmh+KNb/VnBScMBRoc3EflwnXrOBl7Tpa6wHChcF0A51M
Bua840r5ZKPwbjvvc/JaeejoaCSpyeaALys2TxS/uVztF9aHF6OMkepk8tT492Vxo+md/si+RLvr
PT5tgTsRWsd9nIO1fhYUphyNTt+xm8+u+wRJcR2OhqP5/MzS2yTNumPQPUinepN9zl2wZalAN4iK
coHlTsLybO/tZZq5x1KszzR2WJe49h7quNNuqBo/NkN5Jq9yyjpS+wtXHh/81nb2RE/uoHtcV4Zb
3h0JvSTk8ayxOPmVeFi0hYC1VT21BiRkp/Xm0GpxT4cWU9njmaWRArk0q4DwyJ2fqIhxO2h6BvI3
p9nUvtM0TztJx5942PZj1DlNjDJuHSTHNbuS4NOK7IkYQ1g7GJRGRSAfVkKol6B7i/RDfXt6imu5
FgtbQQd0yulEijON8duXmF7B3KI7kGPKOY5Db/D5ePVNSU+tQ5bFXm5IDJw1jZrDZXjsNU5Zdqje
6AQCMU0F3r8n4v/PREwK2qZ07B/5h4eP7PvP/6mFIv1o/9o0/OOP/uEZEnc2mJJdhl8rUGSa/7vC
SFjbt5hDdabGwNHxAf/iGUK6cX01Q+M2mubv7ca/rDBCvuFQ81mnJgRuOv/KTOwqY/JvVhhNj21I
UIMG319g/m1xACkOk0g6AAjJ2Jfm4jKK+hWvsz9IHpBl7jyajv7IYPbe5Ee7n96baeVCWIo70sGR
DWm1Xp/cgAyDVjElWqZzAWQCgyYpH3LBSQiCgkS3a8pT3ZfvTg7UpR5OMbGHY9PL7wlVk16l9qlQ
KD72fO7Lle4f1xlvi4ZsmDaRT9NJigd+803rpNi1C12IEC65/w52/rFaGdKieei85ZU0YM3sZ9wG
XDRgaxKWahAOCB5VT/VHUFg/l1Suh0B4PRA81h25eOaxs8ti99FTTkKMk7Stav8gcsB+fgmqwVuy
Q+Zql75r3UOq1z8sUi2dhfI/SkKPSZ19BaZEw0/fSfXhibIVHXpFFVrzYobz0D2R43wrpIg3WlCQ
tm3M7WB5EfUC+R4kQbct3R/6OJjhGLOKLccpqkzvizowFjbltp4SWEOd8WHn62PakxGK/fU7e8O+
JQQ4x3vdm6lsYwmQvUiyP+QCwdro3Y3FTk7XUWFqd+VpjFk1b8zcR+/kfI2dn1Bd5ovlt9axm57h
nlMz7IIGLcDnyqJ9m7T6y0/0b6cuFvqb2AkviRouxPHcJR4iQzjrthMFaHNO73qqDkRx2F8q04LU
2idSDKZLTb7MZikotwcAdiWriE2dT9HIthElA822X4tiVxdQFHQCKtxkMvbdqAuwtosBkgR0OuOp
l17qwJsOwzrTwTbzMg22tkcsL8/pfEY6tfbsSJ0TB4ToYDkzYi5WofmU1Y4ToT1jeXJJA+/oIYf5
64ez1FeIJaz1yGqiw+6V9NEIuB3BwUR56IblV1cnfBUlSphKnkja/lUwkW1haQ5KwID5nkWmEjVA
XtdEdRuQMQgeHJhtpBsvZNZe5lWke0sN35U/kvzjgxTi8+ZZ2qgs6UuGopIpaUVXIouF2lKgumgV
XkIdP9G7iyirzq61iJ9oHi7IXvJqdEq+CdBxfPQcRwk7vk7LsEx078immbVJdAQgPC1mRDShDG3I
Ke6XAnIJGYVkI5R8pKEjGcNZ13Gh+d7gK5tJ8X/YO48ky7EzS2+lrOaIhr5Am/XkaeXqufYJzFVA
6wu5mxrWOrix/q5nkswMK7KKzB6EtdHIAZmR/sIdDlz84pzvbFhHl6d0gFmS6VedGkfpzKVg4rRL
vyKxoQ71HXsjAKOR46JvdksqdDIUov7au3KHbaaGXoUaf+lqECbVSMxgNkZlZBylGpcJPy8W9AI0
lWB8AEIyVovUgE2oURvgkSPpa8GiUmO4Vg3kcjWaM5jRWczqwhLoo6PGdxFzvMBBZx54MlilashX
zZ22cABdmsz/kAldFmogGKnRoKaGhK0aF85qcAjrlydIDRM5FuNN4jkAkBg0Wga1txw6Uj6w5uZu
Oq/diDiPFzrEbBlxfkOtzM6lGmB6TDK5O5Drj/etGnHOpC6smOuuQLFSZjEHdZmH2mowOqgRaUzP
jGaJcYIan34lOOAQY9nJbJXQaqasiRq45l5yLkSz9zMMGDhswDup8WxoahdeSfuefo1u1RB3YJO2
mTR7Hwq8C+WMrFA6mwmREQw0AM+Zsa6FroipjId9NShOmRhXanRcqSFyrcbJqCtWgRowB2rUDMmF
KSPTZ1ONoQc1kNaYTFvxlasG1TUT67GkP+Y2IidbmR96c2u5FXOSgUF3MV/omYdwtrhEx4SD1sbg
Z89kVlotQpEac4k54jJpsZtEgX5hdtMuSekyPAwpOsaUIa8AC2X6Qzhm8z7JghEA+FnT64A2Danj
hMGFnrlYQshUuwybV8xgvMX5cE6no6XcMTrilgWr5LdQOWc8C2Npkb9HylND67IXOSLzfs5Ptqcr
YcEOua6+kOuy5wNrZGkkq/BOkbPWrUZZvttPnDiz8vMIQcshJvstUF4fkM3xxijSe+GU3d5NOeXT
JsBT0l7r8hgqx9BkFseSHD/enz5LduUrGr8cRnm7DVMcpaI21n3N45H2qq2xtLvZ0Igdsa6i3saI
EtfRkk1cttKQwqIMw9n0hU6iYTt2DTGK6P9ZKTExUX4oiTGqMgzmSsNACrpzcJR3quuAklTKT1Vh
rBrwV335rBiMR8p5VSkPlhbjxhLYspyqPaBLu0GwGjA9QqqulGgTkrRcadPMRsP1iFwtVrq1pDGh
Xw+BTy/MDtsp05UcwGsXGaeJm49vpPueZ1tgHq/AxqBZLDdZUnzk7IfU9IG+UEfTGdV0KxhY6w2L
mPokimfGVh9unS0D1M+rBAC2jRXCrqN0bUVSrEQHkz3QM6Wb0Q7kcN4EXTttAh03fx03N42Tlyyy
LZzfgq3u0Fln9SWA13MNSBDW06jqD5Zp3ea1Xm1kaj2arNoTw2dDGbtHNoNPehZiiaHpycOwpNBg
Y1hAhtgPmsZczwaUPo1EcCLOvByQdfKX5Cl575JIQ9uqNkZk3fekvi/TsvkY60zp0bHOj5Y9kCMi
SeScog99BE6GLQfYsr4J8+kmwly8toDXXtjT/OwWBCSWqfjuxvvUKocdKqA95s+lhvDnMWlIm2kT
Pb5sRpSWY1NSbrjDles2iGmCGUuFw62zGKWmTBq+XOZSYjvzZ2+Tl/MmNCec0M7VUKHsmfJjK1tg
Nwm/X7NJxaGpbfbxIz8AIfa7wHSnJX6YlQnZFtxUCY45vVJyC6PlMWljbv5OEwZ7VuZtqEqhxSxL
GqrdBJuQDV6Oz7WEywutmm9q5fp3eoYgVg57WHX1iogoBNQdUs9xxJzi+BFc/eBcl/lJdszLJrQl
CBoQd7pto4OimKhLR4tpS94l5w4qE9s16Od2HMNxyzQWJLiImyncSnaH+Ry8o9m7Gv1qR4AtEsua
A8T3xstMlD11V3eDe+wanvCBrJmFK5lqZGP80VTUmH4JAdg2WCsKP2OeJWiPLYTHScdb+18d1n/T
YdH3EICmep6/zYg5/Ok/2lm7fA2ntCvQaUIOLdPf9lp//ZBfmy1kmLg52DP8wgc1WE38lReDO1Gt
Jmh0UFryJ3/mxbBl8HC0CdsmPu2X3cRfmy3h2L4v6NxsejgC3P6BBcSX1POHZsvg02zTtwnk8HX/
B16M10KQjGQ/LsvOv+l8DcnKzGQgh+uQ6iWK9PQlCiUzoYqnyYABkdfVg1RQiJl0pWQfF5ZN0pqN
rohvepkokISlkBK9gkvAHThmCjdhKvCEP4AJqGFRqBT6xoL80RC5SjoF0UlouTuABysByWI2xm5R
tSrFSJGlYqDtqyHOp6Utce8XZr1P/Gw3lxrzv26+Nb2yvkqLjBFcwjTfrvTX6K4p3MfYCs6dmQ2H
KXjMUSDubCu9T1vEZG0WProTzxevtwddSzALghpboqkv1nqVs2yW+QHhFUhQ9BotU798Fg+Jsx6L
RqxDe2w5mRp3LbVtF47ResALvAiV3YR9yXqQLTnDhVi7jTNddBy99FGzvbUSGBBIKOBDJc6N7UG/
6zTS6/LkQdOR4tGZX3VgeIoG8UUl3AZdTmFD3xixb3jxfdOMj0MXx0tT40UIBeLdjj7iBIB7NgOL
EvIqhGBoatOnWSQfoTc/ItJ3VqleXbOpMFkb+DdDtjet8S2Ir0vSWthvR0snaHZa3DxH4PnhrNE5
mLW2VDNQJuMU52RP0/ZNrJ/mRLm8cMwsCeuGrkBPnfhzd1MFTFp9ymM7bJGeIkvB97/1dFEf04Ce
MTWcM3aAF3to8mMtagirtE8y4fzWR/sSUu26d0BgZT2adSK/s7h6ymbxUqZoPNx+3YUQHmdQBFTd
d7JtiYwGwwAiHywfG3pklcGFPWINsmwNI1eBsTSlaU47dxUF1T6JMGI1jjgl3qebx5cTk8SgaN0b
ACpnn7ygDYUp+tgw/l70dnNEKHDBCHVd0r9sMKJcd+II8XFp+dqFHYE+wqR86Ozo0imBgVTOiWV7
teEEyLf4RCKb1AvP2cwDg1UvcIhbKDCVx6yRooDBLOgvmLyB/EhCJ12OtXMflEy0tXgEGpSTMFLy
mlogxswu69K0lpXwGL760XWp3vnT19tf1QGSgsBQlQEDwqde1QopRUNgl8eOIqJQ1YRNWSFUfSFZ
iIVOo62KGkvBSBHiqWpEU3VJqyqUOJE3uaS4NNN5Ylth3sCc1A7Q3dBoUeHYqtZxVNXD0o69Q7Q2
vdwBEwhENkw+NOfJCqv6ZGVmvWGdxdDgq5pSdVWhKiyezI9Y1Vymqr5Y01bL1jHPrjujiKdC61St
lmWMVtMWA5+q41JV0UGVfauUQQEdLo4xPAsm3gUPD0OizAwaXTGkGyKWq5t+7LQ1mRWotzFB4HeI
cArW+TJ3gKJOJjYbKzUfCi04m0+gY/KF4fhXzeRcdbHeI6d9GEkR2ZeBfxez0FvUbv1aFf2O3whQ
3Vg8x2W0azWUpCJ/qFm48CUoKJilgyzuiOAwYlS18zHOUnadVv2EL+cxb/fuJIluA4hqw0aCvN+2
mAl1SZEgQLq6fXZb2fDuTL29a/Jdedvl9Jqy8Q5GJu41zV936NNcJlZEBxXfoyg5tbr3AhaUfdKE
8yecqekrPTeXmB3z1WhH7VYjL5S6ZtXwLYwJCZKZi+GUprPqumBZDN4z501DSgU7T+rcHYkqsHQA
zb3kNZKbvCPLooqfHNieVPNSW8WYgKA151598OSQgpkBqhMaEeTFct3Z7MnMhC6rYQc6gOXd5lH8
qacN2M86vsqc6DT34i2ln91O9BILqVhgUSI7ejfOEKFbp2T0u0eRjVc+tF62ZjUVzp630ClLEdFl
Zn/LzONJnzgd6mzo1zIfNnHT6bsksN46iiSRe6dpVJV12D8xxTvac3WdZgy02EhU29LP+I2BalyP
5uidwgN+tQ4KNhxGo+nfwLatCYi863TaLTcC1lQg8Mt87My2hVe3CP1NJCB35g0EXHoJaMoPvnso
3NrcuQ1deak76JdSL1jhH0rSVkP6Jd8EjusNCqDzkDpnrzyb5fSBogTjaV9Gy8HK9g3DzcXo9N8h
+prbWav6tc5yG/RaHq5NfXQQ/8E+tahfGUCuYm/APSoP3ZSRSRmymXdQ9XPKKqkY0qMJBR9t3r3r
YMKm72ENVvLqHecgukxtb1+6xU3u6dMOgzJRQM39FLjjBfspY8NOArlWnGxKdRYLabfLrBzQ3LR9
sJJugiQv5KwN2Kvz22arjMR2KavpWmra62yGx6bBgc+r3QXoto0a47ujSIZmbn+6KUd91HqPvRnP
V4+ydqvtqAN5hvS2TE0zOta2tnfyfTgCUC1tZ+80Ho4xfWeWcX3CH/bi8c5eZxU7/ihEiViBWWrM
sFXOvrVfAAEH17mCdZlsesPWbzXdjjAosnkQrfmidZm598P8sin77pSIRFuypFvpvsYWj7k3Yofx
VQjVL9bG1eAmEiVYQurJhJejRQjfBC5bH32JoPgUGL68YSCLEMnfz3O8oZfeFn69ctwgXdfS8lae
6bzpriWOo2EkUFw1fRMFYNSD9EJnBMSxRvNPbb8t2kYjkaTH1TGik26TZEanjh4EBzgVBbb5bCxY
vGcJ0L7kJk/jV9uqjzHgMN6fubvRsBqMafLBzVNdjWUsN0EQvFV20j60sceu3RSb0C3F2hbkI9XY
ZXVovwtDFxle+3Zp9W15ytr0TtrOttIdWw369Eurrm/N0qnPOlg2t63aG2bs2IYhs6n9ZrHqatu9
msz8KGo4XmzPKA7m18bX2Gv2Wz41f2ZEu2phD6aYRBiXOg/F5OS8IgQs8MzYTFl/Z7ERvibLir34
8NAFNUJQK8u3mWKXj5CKN1Ok9lmPGeP3woR5aybMDQc54luYmEQXVf9URP4IFthM123R0koLwKFG
7m3qyGHImbHko0Mr1gnFDVvtZCkjWaG/YF/fo/CtHIGRUwD59rcp9MRtP2gPXh7gLB/hGkbphDNw
Lvdy9LXrwArom53+GrEYh7TLkgsA2YTnUl966HXoxnYxTfHMCOxCGOkLOTVrWVOU2fMoNkXSXfH3
2Huf3nrBfhlZSqi/NmmnQrfYgRuEr025uBZ9s3Fmm0xQE52CrzPFhzEIRKVk4qFLNvJtQMM6RXCj
zKrCl/lu6YnHkd/vyTTaejM7cJuRMBIhfRnGzUdYUWNFWKP0/rkcHKQQXr+FNDPRhHL8dCHadre9
aaVz6Zsh76XQuLfKmfd41l61Qd1s0FuglMUA30bmpefOe1sj47Ww6n6fsH3pCrDPPDhAvSL7Exk9
NVDY3FkyeWCdhM2F9cOy5uhmvtsCjo9xRjOyejVKgLBTVrMv6V7HdnRP7YmxPmj+5N62vQs2ijiu
g/ZhZAAJC49VLxJWK+QemqOaqC5y4uipG/bEMyUcv+iuQlusI+QQYbRAQHEoR5dI5sm+CS3jNVP4
uBiOnK2AcoZCy+nd94JvgRZjvE2E8+rDoEvYKEDbgtBgwKcLdfdszNrFTDT1oAB2s0LZlTDtcgW3
a6HcVQp318K9C+Df/asV/29acUWLAgry9zrxxZ/+A6fkkVjD7ndoqr986a/9NwJA12UxSReOqZEw
yb/03943j00ne0viyT21tfxN+63acZI9aMxd+yvV48/tt/PNh9JqC1MYjAEdBHv/QPvN3/TjrpOg
ckMAL3QtnZeCTsbmb8FUFbjvRnNQwk+VoREWV0tUJRNbkTB+iQdxSotoOFo8xFP7xizAOLgBR6PU
hh2KJnEo6zzaofl49uabRuuD0+ChybZ9MofVyRGIHIVSWjxn87DzovQzIxXQGpi7l1P3KrLcWEYu
oEmLTWk+fnqC9dhUYlNI5WseVNqKK/Q9MMpLriyA+HLaA8SF320CH8E/uBBhyH4ONsqqcvRnAKOZ
lQTrIGfNRGThoWQUNmsQgqbiqAcetSbSBoLU/YRI8oNRsSWqOdH8SSAucDGn6y29JJNsy4dvZDiR
A6+/YVAnxX70xB7RT79k3seL1+tQrlPDz4otF9KNLsYIjExH5zFM/aPl0gPOMLtD1wHKqbK4wtAD
1FACg/UhmlQpx5Wchreisb6jgvaWRhPdo4x8MoLnTuEdtewdk4MGYVSXa6gWaCBMCHkLD4zlwZdb
06mIWu40uep9GzcrPKxEEiPdDy6ZFcN9rGGOqtK7hDRJxI2gGHISP8RovWRaNy6jgQlloTdr003F
IjWZRTQqmAuRxsnvemuRRxHMQ3M6jg0zdzk+xmzt9gX2N1zjn54HmmNma+jGm6DPiQSFa7400TXy
GyVAsXXuKzvNTk1fI+/ctNj5urdkbD6QsOkqeIFald4pF7W30DGloKzvL1L72dQbk7dnc6h0gPPa
CNoxo1EMnWFYp7JdjKySN0hPHrMyJJt9bJvl5Emx4SBVJPd6F+NLr8bhzfOy65KN4aA4ikGFIgrx
Hh1OvWCiKveToi56ir9oAmLUFJExUmzGAUhjDqyxMUpYE1ggxsENjhO9Z1Rax8blpmZOzlBAUR/t
cM9UelIsSELLu43/5ihGJA0trIoBc77vAiQMcswiaeYuHUWXzJonaeXlaTAnaLTllqCFlVQ8Sn3e
F0WU30s7p7My8uT09X9LH/8jgdrBOgJtOSnGpammWIp6WasBRFhbzqabJ4DrSmdDwOhhyg9DQtmW
J8YSH4wCJm/4r6nomi2YTcQZ7wmvqEVokidgajC/QHIG5mZoIHR6itXJlesUu9NXFE/hNPMGwrB9
HAA7KdKnq5ifOHOI23PgKw0TzDiLCfo2jOTOywqssBWLXw0c7XHqq9d4EtWZwqU6o9altoY3KhR5
tABBCpZ23syuZDUdJE+TZM7Gqqm4zkDJmlow4rWFU1GDe9w5inBq6KdBEU9bxT41UUcsYsVDhSND
dcFdrr6kcyOxrWOf2rEu2SdgrVqYiq2qK8oqCX5bD+wqbF55VQFijVuIrKZisxJ0OO2MbKMBfQa4
lUbHihyBN2ZlcsEOe8B7Y+PZMppgVxKOzia1WFVarwQW/JD2TaXe9WjYDh4vf6/HqWSCyktkvm57
qt1MVQoAnbxlUfvQe/BA05/wz/TkcqLAwCvRPoQIsMspuJiGezMeOJou/US4Jz8fX6WqVJwg/Kg+
ko2lapjUSOxDLbAxlarCQYYeLmyKHl8VP6oKGimHelUX5RJpMigIfERTv7dU9SQoo3TPuuy5x0Sq
isiecMkWu/FcmSSSUoRh0Kw3yGmpyHN5g4yTM7MiWL2adqCBB7TEpD0k07NhnhCGs52y5Qe6QZIf
UuX6sMDkUBAKCkNbVYjJ/F6rinFs+WYGYt/3o6onQV+jNPFGn1lG8qoDFlr73PlYxjFW5P41/icq
U7hfWjqm4OrNV9Nu2H1nrOmmPHf2SThcOarGjXI+a+DVwQH1oqs6OKEgltbOV/Vx2KrFOC7xMtIr
EjYgEhc+Pb/DGws6Ww+FEUVGJM3dUBFZa47mjTTBlASlwT46X/oG6U2836Y1K2FctW65bsi3X4X4
6neTzeWMZ+deV5ufEtJH5gNjQU/Q3PZGtEX6Kk60K886y1Xo1Y8JLyoGHtmtbePj6rT+YZij/lIv
ARvXvnXzC7oreTPrXMXeMMBj27Yzxxh6xpQ2qwDBDoNwd0yrC5tQUUjE+iVWcw3zexDtpw7Vp5km
2dE3WjZl/rMQao6TD/vGbfc2mu6boSwvg2LCfk4rHVbJlROTllDndkkoR5+u4E/exEBDHtg8aese
OQ2r50Zb+tLFrI0+AgJywXxmnq/ZkkUky7TiSsf0PSDYM6TGbgw88pnAjZbSgXsqypKrchitVRgN
Ke/Y6joJedKg7j0wMiDeqRDjOgSKQMqnLm7Y1Z6akbDfYOBY1HyYbHHnXDqcLnQ8jCmQ+mA19KYt
ycN3JW6KVR2M5V7nWl/MKfoM7JX3AfpMdy7XQ6j7u4hndF+JFhFMYCIEVYJTTcXFyGkdBkW3KtGo
LL0UDWZW6G8Iik/R1GU7CHyPpmu/eN7EWxnJfDXTd/QdiWCScMoEXA3xpc4REVZxkwUyPdk6BkCz
85K1FZhI3rVIO3ZVRLBG/mWX1S+Y06XrgEdl0RcVxx3ye3Dd+ZI0H2jkXRBtRW5dxF9il74ziHhq
cB2HjrULez29ltYe19BnpTOc04Nga8XZXTJeZY9xZUxbTQoWf5V5i6T0eo7zlabhababqzKYM9o/
gj4n238cOZ471dAm7vOIP2Cpt/MLy88nRtvens3iusiS254TeuG04BJ9Qc0kfXiCeoOky5xtaAE1
+n0/66blUNkXje0n65wJAlk7Hqbmyr4Km6hDc5+8VrAjIpg1nqVhpMxVL05S8aBchLL02SkalrG0
CbBirGpxeEnG+PAOBuQxyyAm78oj+IponCdXJWG51UFqxvdKJWRlMK6Q4QDcwi3Q3rJxbp5LErUi
cytVwhbTkSdfJicN7sYwiq3ThCc/0lm91N/ttt+UMvxIUaPFmkmdNFCHRNX3qhaXSQOuYpoz3oEj
0ErOGxVjdiuHxscTn21NIrdHUyc2x9HuBwRNjsxXeruDEj/vCrLRxjB+0kpyxgqVOFYQPYZioL3q
kZbTOXyEescpoXLKWmi1W8iDH1VPhplQaWYNE+hFpRLODJV1VhB6FjUVa5/eXFdiIMMGJuoirnmb
g4auLjySChaG5axNGJ4LDSLGtrRAf5Kxlqq0tVrlrvUqga0i9aYjkY3BMUdOBGmerDYNfTT21o9a
pbjx/qQ3n5qlKbXrvA5yBqI6wHcyc4FnYFLozuVk42zDfhADLiPeIOuAg4aZ/TlHACkgUOnEypkq
X06XeCOcY5sX29xhimq1che+u4TS4fzlhady6my26oQSoxtwi6Ofk3pFiT0AaYpROwWeeVuozLuG
w0xNcRsrPvqdsWuLBK5pzwsEtQZKJgNXZPRqjvKJGKCtJszHriJg7xHTyqfVqdY+JJ9ZpwCPC/dl
1poC0/i0FnX5FBHZVxHd56Z3FUF+0BIv0sS4c0lDQP3zYBL4R+p8W8mLBkYchS7F5C5LqqNe5J/Q
5K9i9DcT66KFFE8DRnxAeu0FtpVzay9DwgalSh30eutJb+It08QXpus9LNbFQEyhmLX3Flg4xplF
RYyhIM6QkInvWHhIeOi9Y6OQ1XH3UQyI+40E5HXuktc2vQuVkZjywiwUGWqeyU/MtWNEnGKPfIma
5Ub3nOeqrXc4Nt5lQ3IF1vw3GTxUpU1kAVi+mLDhmlwbNaMfF2QeYMJupuu8w6NflC4YkVJn0A+B
3LqvS0kZPGYLzQD177r9o1GYzyVE2wX83nSd+vbFDJTX5mjokCfOefXdzUDtJAkDYemXF2Mei23Z
Zi20ch9tif0ik95cRMy4V4bD9Kn0CQ7xfDg9IsPtHNVveY9vou53plucc3+81KgUYTtm9aIJSoJz
NDC9XvS9y7jLw0ZsvaxCOSiIzRF+fOA1lf1LovA/pEjB0P7bEoXFn/4z/dN/tv+FKIEv+4sogTGj
Z+o2/3FQWyOx/osC3Db4hwTI6O7vRyKmReiNzlSGqceXWOHPIxEXt6RjCEpbJQvni/6BiYhggPKj
+tvik5Ch2zafZTgMgX47EUEPzJDRa6dl3VRnE9s+08mlpRD5UDbhpXLQgtuHCD/mD5ABPkLlhfMF
wtFIvE9GA3koYG7ZTUSUB4FDlRFutKEGQoEVgTg5agfEyaBfYNS29GaV5uzqatjpNnAOgu1QZHXt
heHzgZOMccx57MLcZi0HtoQk38A+wIqFJO0pnMHP5uEBtOiNSXvGmdGfirK472NwNy7w+kU0NYdG
BtYOZIaz0NT+02AEWnv9gRFGtA5LN1iSHbbo8pg4NUYxjouA2zRQhJb+kGOInFtavoCVpzx5VnyL
nfrTF8l1FWBaCpqLsGmebGCFC92k8E59ea41rpterRynuRoYJpGdk238KI4ZGy0hD8PImCUrNfvC
dWxIOToA0LStjOXovTRuhtsy62uKiegttvwrEaY5kYsUeXHc7/t0WscBzIOEiq6xSd0cqgQNU4E6
G8/PAA8lB7LRdjVum0DyTmzkuQ3BKtnMcc2wyhdBvw9aBW61xIOg0F2UurstI3ZsIP+cVdRg7HIr
5JHtuWeVR4aKEahwsX1pshZJOxjgKjKSd/21JmUJwcIAi10oaq990GPYwpPLTYOjJp/8eZm0F/i4
IF9aAVEkoLWCEZGJgwa6RBkmENUuZBbc1jNSrMqyG3DA9hGn5joNtD3ZmHjVuI7O0D76GgSJmb1v
6w03k9Ioz8mKWQAZbrI5acF8ngSxJjIyl5TI7yW03xqhZBokkK8C76L2WPT5+YtJBW6w1llYtXPS
QiTEsvApNPqRxVvLaMPREC3neNDJoPFsgF9BWh7t4MxmlzYRtz7IVbnsQ5N5dxmDrM61C3829yLg
Lp2np0KvqA0n8Gq2uhKkT472GJwgIQ3AiFr40lM2sKISyyFBeEvQGSswRmogY12SgJZtztzcuKvd
2LsognJnTdFwNWsvNvlGDPXDB6/L90QuzkylOiito7fEWHUae4jlaJ5BmHy4LFtKvz37xhLoO7Mm
J/hMLRA0zuje+rVHLb4Z++B50vmeQZQeSmTcS7t3I9iSgvQOo7oNSAqkGf2yh7bYpFdq9pW4yWUR
ZbSOYpVUVgJ6IVvMBi1s6EQkcwzyu282azJyeNxSAhkryMLSfWNOx2gzailpDNaqpcHV9Mb1YPon
q9k0Po4B6q+PXLk6BKOQSvLGZYV62XmsGgp9oBPiUTXs6i506VMbbCKa8ouQOnnwx/jIiOPFzIHZ
Zi3ekkS5TMwgOacYJJniOSCY0NTHY4qHOQKZPB9NrCoZlpVmoIsJfflSg47F0mJhbQFmd8tOjrOp
kztgjI8xJpgyUx4spfSTSvM3Iv7zlAowpF9dOGVEXz6n7CsRC9atHy8GblHGYofQ8q5zMdzkSl8Y
xcOlkZC6mCvtIbk7uwAxYoEosUOcaMom3MbIFTOlW4Rbd86UkpE6AOKtUjfWSufoKMWjUNrHIAT1
Uld0hp1SRtIFnCDQnj2lmZwQT7ZKRQl7RoHE0XZ1w95QSkvh3wmlvKwSGBqtgwShWLK2Ms6hNbP5
R+0SWYQOOdMq0KGl69j4F5WBXt1C5DmmV7PSfHYhmOWKglVTelCsJyCSlUa0L5CR98I9CFA+C2Sm
PJ9ISgepmmLragiHdzoAon3QnhZKhdopPeqklKnWl0iV1Ro/rVKuekhYpwYta6tUrVLpW1OldA0T
NK89Y40GEWyi1LCuuwtr+3tsm6Q+I5e1lW6W6tYHrz/d2EpT2yOuNRDZ4mP9cJTqdlL62xLFFAMB
RjW+UlPMqbtL541Rh93SyPifI2YgQh822WSdMnTiZqBdANSaDiWpYkmqZE/aMp+OXT5f21VUblre
KnMcXIimb46i0D4Lsr+XYysJzanMs69kTzEO7ViGl337WaOKipU8KkQnpVbi3YDnMlYSKnZ82pIi
ghGXd9FNfotAgnlnW6c8xn19hRb3ThuSZxiAoH44UJVYK0W1FRn5k47AJUfNhRokYmyAGRCdF+sW
8EEWuwjGDU92H+fHDFVYgjqsTQn0ZKldH7vQ1behrN5sU55SJSrLaHV5fLsbZj4IzmR7zHyeRV2J
0ehWeE+n6ibS6hKSTxIjFkG+5qJjw8qP7VYvn+Vc72y4tpY+6WsfmxgKuMHfBRYDDiWMgy923Sup
XKQ0cyPB6Gjo6EsgC/dXVUknFjQhlt6PGc2docR3Qxvw69K6x8wI73nReYSa0kL75txsk4GDLu/r
lYueLzQUYw+Fn9uSwx569U0dWzeZ6bUHMTGyH5QwkF4Z1bkSCxIotx6VfHDONOYwOArKgO60VyLD
TiN2InPXpeyYRIWZWGsTvn/nwYzxX+iE+OX98DiBhWK3kp9BPcBKV7JGQwkcK5SOk878tnX9B12W
0ZYk2nsqMYxl42OnUZLUs3dGEvboI0EeX1HHN0uIL0x8lcBSorSclOQyRntZIjXX6+I2nJBFMPi8
lujzVHzZTI5ZQZ6ZUMFmhYo4QyTy6qrQs0qRJw3Eh2snHD+Noc84NMOtqcLSJhWb1jT0JkPc3qeu
AbFZhav1pKx1ULSJESd4TagItqzElIoW4kFX8Wwd70hKyfiQFfUrPp73QkW5dRph0HmYXen6ZG+D
KL2YSc/aCxUBx5TDW1W2e+GoeLiJnLhABcb1YImQNYHnDRIXomJNMIDBSgq3SrzDh1tRfibQHtzm
NsyRO/Yk05k6IxbyQM+NCq1DyNeqELuMcs7PSF7Tp+kWZ1p58D/dusv2KQF4g54A8gyVX3DNhtmP
tPxoqMS8ujqQSoNzp7pLQp/jdXqA+7CelXJRJe7FRnZuVAZfTRhfp1L54sHahNWnq9L6JgW16k1s
QiK1X/LIdClGJ7nXQyaEhIvjlfF8clr8d0zbnJNkAjoqHXAgJtAkLrBQuYGxdp+4psW4JK1XceOl
mzp4y4gaFCpzsCJ8MCOE0COMMLXqGPXAMidi1wMAvtZCtkpTyMrHZC9FKEi+wO74lGY8U14/YziD
y6MNIt0apXfDemFfT7277izo+bkebTPKgqkiLrf2woNRj0d6yye7QGTRdh9jQIAxmrVMm/u1Z/ho
WqqK6941SxlEh8YiyDINRsYuI4KIQsT6Ms2eggi7fQLIAkGHBFOhokncWK2zstX/N/v5//U+/u/w
s1y9ytd1IWM53XSfAF8+2y6T7Z/bNPWn12VcyDseyX/mX/r7H/Rvn18f+svG/x23lVTfQRiXv1vb
s4f/oan9+pa+vt+/9wnZK99x9/H5f/7dFmz6HTJ+WenSvQIB+/d/4zAIf/1jw/9GnQC0x6GrJL/M
/+Xv+80V+lvX4O//eL9czL//7/zuB3j9yONiFbeyid/lf9Gl0xD/rrn/G9fhh4/53XUgA9V3cWsL
uEJEb/14HRB3OeCQUDYI8Yvb4Se6Cn/Rb/yxi+B+g4dtQfjFWWFY+AF/vAhMM7hRDES+yEN+lZr8
VJeBmYqBXOSPXQaMJHQXpu7rtsNgR0f98ttnQnwzYZILzzUIKcJj+Aue/Ce6DL/aaZhP/dHrYJP6
JmBm05B7vscH/vY6+N8sRxAWgiodV4Jr/KI8+vmuA/KgP3YdvG8GQXjcWYJ7Hr/u7+8H+A/AzUix
dngqAC/8fPcDlAcfe9wfvQy8KtBaMV+kBAd48eMR6X4TirXBHFIx476uEpf9J7odIHpwM/84Bv4n
3hRcTh4HIqftr1Dy3z4TpDNawjA8duoCjfvXJf+5LgFutR8lgv/EJXBRWDDZdrnb1cf9/hJYxHng
txMMvtU0/Oe6C349HP8fXAMDcSQLSfUSQCr5Q8Gg3iHgEG37609hxvyk1+F/WED+7cLJxXXJ8afb
JGBgh1Q/6G/vBvebB+cGegUvUq7Iz1dAUjpR2f3h+tH9xpnoOR7MVopEJDK/vwzAMdWGCPupL3g8
fr7L8PVYIO39oy8J99v/Ze5sctuGgSh8l+xtKLIQ14sEqIvmB0WDAC2yyI6JCCOBHQU0EkC9RY/Q
pa+QrZB79aNEWaKk2FUnC20teUgOyZk3j9QMF8yxs6QhOSIfka8FNgXwLDpkv0T2FG2YyKlEdFUY
2NtAAqRZVFPyRUWBTfzE8qpvCuslaIUkHlxfJmFUgVgH5CeckfwAJG1hMne1rVcET/vGAeQEhK6M
x0BNZGG6BauBLGBoYUJgyZwfkQjXXw2zMUms+EiID0SBj0CnoelhmwpNBqOn44iSS9MQP2DDiYbH
pPRSxI4hrzBVtnLLMUjcUEyOaDGE8IFBOGFN4C1m4NGaaWBLoBwYFwIKW2RqoI6iXZOrt4lkU8Cz
wD1R0IB13yCewnAcABp4ggkdZDThTKQ4nCBsmuAI0ARZNLp2RRB8YsHA8R8SbQx0PTBRHwAcQi4O
su4xkNOmy2RfhMSc9rOfCMA2mfWADv/gV7e0Lmmrl3FO6N7rdRfv+94LJZfZfu54zIv4+MDytd6L
lt8t2q743hMPa+cBdO1hGVDn7bi/uwG2m/baKkdV/nh+r42idH2aP0hdNy/VClr4Wq3rJOuWQKg6
cnzgdbM2+7vkfktshT5umX/l7FqbRbLym4mK6FTazP6cnjV2/X/GcZa+/Taj75RmJ59N8mR8Wh5/
WdCQ0nGc6odsYxoqKjgMqei5MuoxVb5sFwmJZe/9ylCo/jnVkZN49PlWZa8PoxtNYtNs0zgZydMS
Ec5IB9OvvqRwYHuqMwiln+sX7e3rCuZLtXSl113HMjDGUsl9kkcJ9TN/jhX2uGsgBHDSgVzr9a8n
k208k+dmgDhZKn73DVahZm7U0jMVrtsEMtJu/0hWySIt5RROkq2bMxFS2T9JNNbudh7eS0V/wfIv
TPYn7ug5UGi3+C5/vWXK2168PCzt+psPUewbd0utzMlfAAAA//8=</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microsoft.com/office/2014/relationships/chartEx" Target="../charts/chartEx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8</xdr:row>
      <xdr:rowOff>12700</xdr:rowOff>
    </xdr:from>
    <xdr:to>
      <xdr:col>3</xdr:col>
      <xdr:colOff>107950</xdr:colOff>
      <xdr:row>30</xdr:row>
      <xdr:rowOff>3175</xdr:rowOff>
    </xdr:to>
    <xdr:pic>
      <xdr:nvPicPr>
        <xdr:cNvPr id="6" name="Picture 5">
          <a:extLst>
            <a:ext uri="{FF2B5EF4-FFF2-40B4-BE49-F238E27FC236}">
              <a16:creationId xmlns:a16="http://schemas.microsoft.com/office/drawing/2014/main" id="{C7C92A8F-0DC3-6FE0-6280-84AB37DA13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765300"/>
          <a:ext cx="9366250" cy="446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32</xdr:row>
      <xdr:rowOff>38100</xdr:rowOff>
    </xdr:from>
    <xdr:to>
      <xdr:col>3</xdr:col>
      <xdr:colOff>6350</xdr:colOff>
      <xdr:row>54</xdr:row>
      <xdr:rowOff>28575</xdr:rowOff>
    </xdr:to>
    <xdr:pic>
      <xdr:nvPicPr>
        <xdr:cNvPr id="7" name="Picture 6">
          <a:extLst>
            <a:ext uri="{FF2B5EF4-FFF2-40B4-BE49-F238E27FC236}">
              <a16:creationId xmlns:a16="http://schemas.microsoft.com/office/drawing/2014/main" id="{1FEE4A5A-81E1-B2A9-CA47-A9AA7FCBC6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3200" y="6667500"/>
          <a:ext cx="9366250" cy="446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6667500</xdr:colOff>
      <xdr:row>33</xdr:row>
      <xdr:rowOff>50800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6705600</xdr:colOff>
      <xdr:row>60</xdr:row>
      <xdr:rowOff>144463</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657226</xdr:colOff>
      <xdr:row>30</xdr:row>
      <xdr:rowOff>63498</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800-000004000000}"/>
              </a:ext>
            </a:extLst>
          </xdr:cNvPr>
          <xdr:cNvSpPr>
            <a:spLocks/>
          </xdr:cNvSpPr>
        </xdr:nvSpPr>
        <xdr:spPr>
          <a:xfrm>
            <a:off x="12511955" y="12966527"/>
            <a:ext cx="998733" cy="278687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800-000005000000}"/>
              </a:ext>
            </a:extLst>
          </xdr:cNvPr>
          <xdr:cNvSpPr>
            <a:spLocks/>
          </xdr:cNvSpPr>
        </xdr:nvSpPr>
        <xdr:spPr>
          <a:xfrm>
            <a:off x="14505965" y="12966525"/>
            <a:ext cx="997240" cy="27868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632115</xdr:colOff>
      <xdr:row>61</xdr:row>
      <xdr:rowOff>143741</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0.22371</cdr:x>
      <cdr:y>0.05291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941" y="278610"/>
          <a:ext cx="1039269" cy="309800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3.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11800</xdr:colOff>
      <xdr:row>31</xdr:row>
      <xdr:rowOff>50800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34</xdr:row>
      <xdr:rowOff>12700</xdr:rowOff>
    </xdr:from>
    <xdr:to>
      <xdr:col>2</xdr:col>
      <xdr:colOff>24500</xdr:colOff>
      <xdr:row>60</xdr:row>
      <xdr:rowOff>101600</xdr:rowOff>
    </xdr:to>
    <xdr:graphicFrame macro="">
      <xdr:nvGraphicFramePr>
        <xdr:cNvPr id="10" name="Chart 9">
          <a:extLst>
            <a:ext uri="{FF2B5EF4-FFF2-40B4-BE49-F238E27FC236}">
              <a16:creationId xmlns:a16="http://schemas.microsoft.com/office/drawing/2014/main" id="{E6F492A5-7FD3-468C-9AE0-B68A77A8C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0.08467</cdr:x>
      <cdr:y>0.47025</cdr:y>
    </cdr:from>
    <cdr:to>
      <cdr:x>0.91369</cdr:x>
      <cdr:y>0.47025</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09600" y="2400058"/>
          <a:ext cx="5969000"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0.08467</cdr:x>
      <cdr:y>0.47243</cdr:y>
    </cdr:from>
    <cdr:to>
      <cdr:x>0.91369</cdr:x>
      <cdr:y>0.47243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09624" y="2381950"/>
          <a:ext cx="5968944"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00000000-0008-0000-0A00-000003000000}"/>
              </a:ext>
            </a:extLst>
          </xdr:cNvPr>
          <xdr:cNvCxnSpPr/>
        </xdr:nvCxnSpPr>
        <xdr:spPr>
          <a:xfrm flipV="1">
            <a:off x="5956300" y="20828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8.xml><?xml version="1.0" encoding="utf-8"?>
<c:userShapes xmlns:c="http://schemas.openxmlformats.org/drawingml/2006/chart">
  <cdr:relSizeAnchor xmlns:cdr="http://schemas.openxmlformats.org/drawingml/2006/chartDrawing">
    <cdr:from>
      <cdr:x>0.81492</cdr:x>
      <cdr:y>0.05093</cdr:y>
    </cdr:from>
    <cdr:to>
      <cdr:x>0.81668</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5867392" y="279388"/>
          <a:ext cx="12672" cy="323849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6426200</xdr:colOff>
      <xdr:row>31</xdr:row>
      <xdr:rowOff>190500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101600</xdr:rowOff>
    </xdr:from>
    <xdr:to>
      <xdr:col>1</xdr:col>
      <xdr:colOff>6426200</xdr:colOff>
      <xdr:row>58</xdr:row>
      <xdr:rowOff>139702</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29</xdr:row>
      <xdr:rowOff>102512</xdr:rowOff>
    </xdr:to>
    <xdr:graphicFrame macro="">
      <xdr:nvGraphicFramePr>
        <xdr:cNvPr id="2" name="Chart 1">
          <a:extLst>
            <a:ext uri="{FF2B5EF4-FFF2-40B4-BE49-F238E27FC236}">
              <a16:creationId xmlns:a16="http://schemas.microsoft.com/office/drawing/2014/main" id="{E7319547-445C-411D-8DDD-56272380C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31</xdr:row>
      <xdr:rowOff>63500</xdr:rowOff>
    </xdr:from>
    <xdr:to>
      <xdr:col>1</xdr:col>
      <xdr:colOff>6285600</xdr:colOff>
      <xdr:row>58</xdr:row>
      <xdr:rowOff>37425</xdr:rowOff>
    </xdr:to>
    <xdr:graphicFrame macro="">
      <xdr:nvGraphicFramePr>
        <xdr:cNvPr id="4" name="Chart 3">
          <a:extLst>
            <a:ext uri="{FF2B5EF4-FFF2-40B4-BE49-F238E27FC236}">
              <a16:creationId xmlns:a16="http://schemas.microsoft.com/office/drawing/2014/main" id="{59C877DF-F63A-4CCA-A492-9C9553A93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32</xdr:row>
      <xdr:rowOff>114300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59</xdr:row>
      <xdr:rowOff>101600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6406250</xdr:colOff>
      <xdr:row>26</xdr:row>
      <xdr:rowOff>13612</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28</xdr:row>
      <xdr:rowOff>63500</xdr:rowOff>
    </xdr:from>
    <xdr:to>
      <xdr:col>1</xdr:col>
      <xdr:colOff>6387200</xdr:colOff>
      <xdr:row>55</xdr:row>
      <xdr:rowOff>37425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152400</xdr:colOff>
      <xdr:row>42</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225425</xdr:colOff>
      <xdr:row>84</xdr:row>
      <xdr:rowOff>116416</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7.xml><?xml version="1.0" encoding="utf-8"?>
<xdr:wsDr xmlns:xdr="http://schemas.openxmlformats.org/drawingml/2006/spreadsheetDrawing" xmlns:a="http://schemas.openxmlformats.org/drawingml/2006/main">
  <xdr:twoCellAnchor editAs="absolute">
    <xdr:from>
      <xdr:col>0</xdr:col>
      <xdr:colOff>356349</xdr:colOff>
      <xdr:row>7</xdr:row>
      <xdr:rowOff>159962</xdr:rowOff>
    </xdr:from>
    <xdr:to>
      <xdr:col>3</xdr:col>
      <xdr:colOff>56029</xdr:colOff>
      <xdr:row>30</xdr:row>
      <xdr:rowOff>56030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257735</xdr:colOff>
      <xdr:row>32</xdr:row>
      <xdr:rowOff>123265</xdr:rowOff>
    </xdr:from>
    <xdr:to>
      <xdr:col>2</xdr:col>
      <xdr:colOff>562533</xdr:colOff>
      <xdr:row>55</xdr:row>
      <xdr:rowOff>19333</xdr:rowOff>
    </xdr:to>
    <xdr:graphicFrame macro="">
      <xdr:nvGraphicFramePr>
        <xdr:cNvPr id="4" name="Chart 3">
          <a:extLst>
            <a:ext uri="{FF2B5EF4-FFF2-40B4-BE49-F238E27FC236}">
              <a16:creationId xmlns:a16="http://schemas.microsoft.com/office/drawing/2014/main" id="{579DDD64-D200-4034-BFA8-53ED32931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6247500</xdr:colOff>
      <xdr:row>25</xdr:row>
      <xdr:rowOff>78700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28</xdr:row>
      <xdr:rowOff>114300</xdr:rowOff>
    </xdr:from>
    <xdr:to>
      <xdr:col>1</xdr:col>
      <xdr:colOff>6247500</xdr:colOff>
      <xdr:row>55</xdr:row>
      <xdr:rowOff>27900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28</xdr:row>
      <xdr:rowOff>171450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6489700</xdr:colOff>
      <xdr:row>58</xdr:row>
      <xdr:rowOff>139700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38100</xdr:colOff>
      <xdr:row>8</xdr:row>
      <xdr:rowOff>4762</xdr:rowOff>
    </xdr:from>
    <xdr:to>
      <xdr:col>1</xdr:col>
      <xdr:colOff>6399900</xdr:colOff>
      <xdr:row>36</xdr:row>
      <xdr:rowOff>70762</xdr:rowOff>
    </xdr:to>
    <xdr:graphicFrame macro="">
      <xdr:nvGraphicFramePr>
        <xdr:cNvPr id="2" name="Chart 1">
          <a:extLst>
            <a:ext uri="{FF2B5EF4-FFF2-40B4-BE49-F238E27FC236}">
              <a16:creationId xmlns:a16="http://schemas.microsoft.com/office/drawing/2014/main" id="{207D6E8C-8897-4E46-B00F-7F7EC2E90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38</xdr:row>
      <xdr:rowOff>0</xdr:rowOff>
    </xdr:from>
    <xdr:to>
      <xdr:col>1</xdr:col>
      <xdr:colOff>6412600</xdr:colOff>
      <xdr:row>66</xdr:row>
      <xdr:rowOff>66000</xdr:rowOff>
    </xdr:to>
    <xdr:graphicFrame macro="">
      <xdr:nvGraphicFramePr>
        <xdr:cNvPr id="4" name="Chart 3">
          <a:extLst>
            <a:ext uri="{FF2B5EF4-FFF2-40B4-BE49-F238E27FC236}">
              <a16:creationId xmlns:a16="http://schemas.microsoft.com/office/drawing/2014/main" id="{25719DDF-501B-484B-AAAC-EFFFFE784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aphicFrame macro="">
      <xdr:nvGraphicFramePr>
        <xdr:cNvPr id="5" name="Chart 1">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737015</xdr:colOff>
      <xdr:row>70</xdr:row>
      <xdr:rowOff>57977</xdr:rowOff>
    </xdr:to>
    <xdr:graphicFrame macro="">
      <xdr:nvGraphicFramePr>
        <xdr:cNvPr id="12" name="Chart 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6276868</xdr:colOff>
      <xdr:row>36</xdr:row>
      <xdr:rowOff>48140</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6372118</xdr:colOff>
      <xdr:row>66</xdr:row>
      <xdr:rowOff>127913</xdr:rowOff>
    </xdr:to>
    <xdr:graphicFrame macro="">
      <xdr:nvGraphicFramePr>
        <xdr:cNvPr id="8" name="Chart 7">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1078600</xdr:colOff>
      <xdr:row>33</xdr:row>
      <xdr:rowOff>27900</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1053200</xdr:colOff>
      <xdr:row>62</xdr:row>
      <xdr:rowOff>40600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9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9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40</xdr:row>
      <xdr:rowOff>1929</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9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9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9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9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5.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6.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7.xml><?xml version="1.0" encoding="utf-8"?>
<xdr:wsDr xmlns:xdr="http://schemas.openxmlformats.org/drawingml/2006/spreadsheetDrawing" xmlns:a="http://schemas.openxmlformats.org/drawingml/2006/main">
  <xdr:twoCellAnchor editAs="absolute">
    <xdr:from>
      <xdr:col>0</xdr:col>
      <xdr:colOff>592569</xdr:colOff>
      <xdr:row>9</xdr:row>
      <xdr:rowOff>161780</xdr:rowOff>
    </xdr:from>
    <xdr:to>
      <xdr:col>1</xdr:col>
      <xdr:colOff>6833430</xdr:colOff>
      <xdr:row>34</xdr:row>
      <xdr:rowOff>66143</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8370</xdr:rowOff>
    </xdr:from>
    <xdr:to>
      <xdr:col>1</xdr:col>
      <xdr:colOff>6848441</xdr:colOff>
      <xdr:row>64</xdr:row>
      <xdr:rowOff>109006</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387777</xdr:colOff>
      <xdr:row>8</xdr:row>
      <xdr:rowOff>74071</xdr:rowOff>
    </xdr:from>
    <xdr:to>
      <xdr:col>1</xdr:col>
      <xdr:colOff>6525595</xdr:colOff>
      <xdr:row>35</xdr:row>
      <xdr:rowOff>173168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270684</xdr:colOff>
      <xdr:row>37</xdr:row>
      <xdr:rowOff>88274</xdr:rowOff>
    </xdr:from>
    <xdr:to>
      <xdr:col>1</xdr:col>
      <xdr:colOff>6491570</xdr:colOff>
      <xdr:row>64</xdr:row>
      <xdr:rowOff>41514</xdr:rowOff>
    </xdr:to>
    <xdr:graphicFrame macro="">
      <xdr:nvGraphicFramePr>
        <xdr:cNvPr id="5" name="Chart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243726</xdr:colOff>
      <xdr:row>9</xdr:row>
      <xdr:rowOff>5011</xdr:rowOff>
    </xdr:from>
    <xdr:to>
      <xdr:col>2</xdr:col>
      <xdr:colOff>333967</xdr:colOff>
      <xdr:row>34</xdr:row>
      <xdr:rowOff>113344</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194235</xdr:colOff>
      <xdr:row>36</xdr:row>
      <xdr:rowOff>93382</xdr:rowOff>
    </xdr:from>
    <xdr:to>
      <xdr:col>2</xdr:col>
      <xdr:colOff>284476</xdr:colOff>
      <xdr:row>63</xdr:row>
      <xdr:rowOff>6982</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6371325</xdr:colOff>
      <xdr:row>30</xdr:row>
      <xdr:rowOff>190500</xdr:rowOff>
    </xdr:to>
    <xdr:graphicFrame macro="">
      <xdr:nvGraphicFramePr>
        <xdr:cNvPr id="3" name="Chart 2">
          <a:extLst>
            <a:ext uri="{FF2B5EF4-FFF2-40B4-BE49-F238E27FC236}">
              <a16:creationId xmlns:a16="http://schemas.microsoft.com/office/drawing/2014/main" id="{00554B3F-5539-4AC7-BE3A-A9BE1D44F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34</xdr:row>
      <xdr:rowOff>38100</xdr:rowOff>
    </xdr:from>
    <xdr:to>
      <xdr:col>1</xdr:col>
      <xdr:colOff>6307825</xdr:colOff>
      <xdr:row>58</xdr:row>
      <xdr:rowOff>88900</xdr:rowOff>
    </xdr:to>
    <xdr:graphicFrame macro="">
      <xdr:nvGraphicFramePr>
        <xdr:cNvPr id="4" name="Chart 3">
          <a:extLst>
            <a:ext uri="{FF2B5EF4-FFF2-40B4-BE49-F238E27FC236}">
              <a16:creationId xmlns:a16="http://schemas.microsoft.com/office/drawing/2014/main" id="{520EEBEA-50CD-4598-AE2C-0FACD3567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3</xdr:col>
      <xdr:colOff>25400</xdr:colOff>
      <xdr:row>32</xdr:row>
      <xdr:rowOff>149608</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198438</xdr:colOff>
      <xdr:row>34</xdr:row>
      <xdr:rowOff>186532</xdr:rowOff>
    </xdr:from>
    <xdr:to>
      <xdr:col>3</xdr:col>
      <xdr:colOff>7038</xdr:colOff>
      <xdr:row>61</xdr:row>
      <xdr:rowOff>196441</xdr:rowOff>
    </xdr:to>
    <xdr:graphicFrame macro="">
      <xdr:nvGraphicFramePr>
        <xdr:cNvPr id="5" name="Chart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241300</xdr:colOff>
      <xdr:row>26</xdr:row>
      <xdr:rowOff>114300</xdr:rowOff>
    </xdr:to>
    <xdr:graphicFrame macro="">
      <xdr:nvGraphicFramePr>
        <xdr:cNvPr id="4" name="Chart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98426</xdr:colOff>
      <xdr:row>50</xdr:row>
      <xdr:rowOff>57149</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12700</xdr:colOff>
      <xdr:row>32</xdr:row>
      <xdr:rowOff>77787</xdr:rowOff>
    </xdr:from>
    <xdr:to>
      <xdr:col>1</xdr:col>
      <xdr:colOff>6374500</xdr:colOff>
      <xdr:row>57</xdr:row>
      <xdr:rowOff>177800</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2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203200</xdr:colOff>
      <xdr:row>35</xdr:row>
      <xdr:rowOff>0</xdr:rowOff>
    </xdr:from>
    <xdr:to>
      <xdr:col>1</xdr:col>
      <xdr:colOff>6488800</xdr:colOff>
      <xdr:row>58</xdr:row>
      <xdr:rowOff>42863</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8</xdr:row>
      <xdr:rowOff>84137</xdr:rowOff>
    </xdr:from>
    <xdr:to>
      <xdr:col>1</xdr:col>
      <xdr:colOff>6514200</xdr:colOff>
      <xdr:row>31</xdr:row>
      <xdr:rowOff>127000</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228600" y="1836737"/>
          <a:ext cx="7200000" cy="4716463"/>
          <a:chOff x="228600" y="1836737"/>
          <a:chExt cx="7200000" cy="4716463"/>
        </a:xfrm>
      </xdr:grpSpPr>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228600" y="1836737"/>
          <a:ext cx="7200000" cy="471646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473200" y="3594100"/>
            <a:ext cx="594906" cy="311496"/>
          </a:xfrm>
          <a:prstGeom prst="rect">
            <a:avLst/>
          </a:prstGeom>
          <a:noFill/>
        </xdr:spPr>
        <xdr:txBody>
          <a:bodyPr vertOverflow="clip" horzOverflow="clip" wrap="none" rtlCol="0" anchor="t">
            <a:spAutoFit/>
          </a:bodyPr>
          <a:lstStyle/>
          <a:p>
            <a:r>
              <a:rPr lang="hu-HU" sz="1400" b="1" dirty="0" err="1">
                <a:solidFill>
                  <a:srgbClr val="C00000"/>
                </a:solidFill>
              </a:rPr>
              <a:t>106,9</a:t>
            </a: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5816600</xdr:colOff>
      <xdr:row>27</xdr:row>
      <xdr:rowOff>0</xdr:rowOff>
    </xdr:to>
    <xdr:grpSp>
      <xdr:nvGrpSpPr>
        <xdr:cNvPr id="2" name="Group 1">
          <a:extLst>
            <a:ext uri="{FF2B5EF4-FFF2-40B4-BE49-F238E27FC236}">
              <a16:creationId xmlns:a16="http://schemas.microsoft.com/office/drawing/2014/main" id="{00000000-0008-0000-2B00-000002000000}"/>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00000000-0008-0000-2B00-000004000000}"/>
              </a:ext>
            </a:extLst>
          </xdr:cNvPr>
          <xdr:cNvSpPr txBox="1"/>
        </xdr:nvSpPr>
        <xdr:spPr>
          <a:xfrm>
            <a:off x="4425321" y="1743743"/>
            <a:ext cx="38417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ysClr val="windowText" lastClr="000000"/>
                </a:solidFill>
              </a:rPr>
              <a:t>234</a:t>
            </a:r>
          </a:p>
        </xdr:txBody>
      </xdr:sp>
      <xdr:sp macro="" textlink="">
        <xdr:nvSpPr>
          <xdr:cNvPr id="5" name="Rectangle 4">
            <a:extLst>
              <a:ext uri="{FF2B5EF4-FFF2-40B4-BE49-F238E27FC236}">
                <a16:creationId xmlns:a16="http://schemas.microsoft.com/office/drawing/2014/main" id="{00000000-0008-0000-2B00-000005000000}"/>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2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478525</xdr:colOff>
      <xdr:row>33</xdr:row>
      <xdr:rowOff>98425</xdr:rowOff>
    </xdr:to>
    <xdr:graphicFrame macro="">
      <xdr:nvGraphicFramePr>
        <xdr:cNvPr id="5" name="Chart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0.07055</cdr:x>
      <cdr:y>0.55031</cdr:y>
    </cdr:from>
    <cdr:to>
      <cdr:x>0.91898</cdr:x>
      <cdr:y>0.55301</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07976" y="2595513"/>
          <a:ext cx="6108696" cy="12735"/>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0.1711</cdr:x>
      <cdr:y>0.35813</cdr:y>
    </cdr:from>
    <cdr:to>
      <cdr:x>0.25352</cdr:x>
      <cdr:y>0.42417</cdr:y>
    </cdr:to>
    <cdr:sp macro="" textlink="">
      <cdr:nvSpPr>
        <cdr:cNvPr id="4" name="TextBox 1">
          <a:extLst xmlns:a="http://schemas.openxmlformats.org/drawingml/2006/main">
            <a:ext uri="{FF2B5EF4-FFF2-40B4-BE49-F238E27FC236}">
              <a16:creationId xmlns:a16="http://schemas.microsoft.com/office/drawing/2014/main" id="{5A696474-0532-46EC-955C-F47147623550}"/>
            </a:ext>
          </a:extLst>
        </cdr:cNvPr>
        <cdr:cNvSpPr txBox="1"/>
      </cdr:nvSpPr>
      <cdr:spPr>
        <a:xfrm xmlns:a="http://schemas.openxmlformats.org/drawingml/2006/main">
          <a:off x="1231900" y="1689123"/>
          <a:ext cx="593424" cy="311476"/>
        </a:xfrm>
        <a:prstGeom xmlns:a="http://schemas.openxmlformats.org/drawingml/2006/main" prst="rect">
          <a:avLst/>
        </a:prstGeom>
        <a:noFill xmlns:a="http://schemas.openxmlformats.org/drawingml/2006/main"/>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dirty="0" err="1">
              <a:solidFill>
                <a:srgbClr val="C00000"/>
              </a:solidFill>
            </a:rPr>
            <a:t>106.9</a:t>
          </a:r>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3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26</xdr:row>
      <xdr:rowOff>116008</xdr:rowOff>
    </xdr:to>
    <xdr:graphicFrame macro="">
      <xdr:nvGraphicFramePr>
        <xdr:cNvPr id="7" name="Chart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6311794</xdr:colOff>
      <xdr:row>55</xdr:row>
      <xdr:rowOff>190618</xdr:rowOff>
    </xdr:to>
    <xdr:graphicFrame macro="">
      <xdr:nvGraphicFramePr>
        <xdr:cNvPr id="4" name="Chart 3">
          <a:extLst>
            <a:ext uri="{FF2B5EF4-FFF2-40B4-BE49-F238E27FC236}">
              <a16:creationId xmlns:a16="http://schemas.microsoft.com/office/drawing/2014/main" id="{4F293FF1-0BA4-4A5A-97A8-AD0BC1517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3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3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3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3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3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1</xdr:col>
      <xdr:colOff>6883400</xdr:colOff>
      <xdr:row>33</xdr:row>
      <xdr:rowOff>113344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295835</xdr:colOff>
      <xdr:row>35</xdr:row>
      <xdr:rowOff>131482</xdr:rowOff>
    </xdr:from>
    <xdr:to>
      <xdr:col>1</xdr:col>
      <xdr:colOff>6896100</xdr:colOff>
      <xdr:row>62</xdr:row>
      <xdr:rowOff>45082</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2</xdr:col>
      <xdr:colOff>2010</xdr:colOff>
      <xdr:row>65</xdr:row>
      <xdr:rowOff>23933</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69.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0.07585</cdr:x>
      <cdr:y>0.57724</cdr:y>
    </cdr:from>
    <cdr:to>
      <cdr:x>0.92428</cdr:x>
      <cdr:y>0.57995</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46120" y="2722528"/>
          <a:ext cx="6108696" cy="12781"/>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2B717607-B13A-4EBC-B32B-1C9A74AF2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CFD53AD6-DDCD-453C-A55F-9CDBE9EB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31</xdr:row>
      <xdr:rowOff>102512</xdr:rowOff>
    </xdr:to>
    <xdr:graphicFrame macro="">
      <xdr:nvGraphicFramePr>
        <xdr:cNvPr id="2" name="Chart 1">
          <a:extLst>
            <a:ext uri="{FF2B5EF4-FFF2-40B4-BE49-F238E27FC236}">
              <a16:creationId xmlns:a16="http://schemas.microsoft.com/office/drawing/2014/main" id="{F25ADD0B-4220-41D7-AD80-75F6E8E0A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33</xdr:row>
      <xdr:rowOff>177800</xdr:rowOff>
    </xdr:from>
    <xdr:to>
      <xdr:col>1</xdr:col>
      <xdr:colOff>6425300</xdr:colOff>
      <xdr:row>60</xdr:row>
      <xdr:rowOff>151725</xdr:rowOff>
    </xdr:to>
    <xdr:graphicFrame macro="">
      <xdr:nvGraphicFramePr>
        <xdr:cNvPr id="4" name="Chart 3">
          <a:extLst>
            <a:ext uri="{FF2B5EF4-FFF2-40B4-BE49-F238E27FC236}">
              <a16:creationId xmlns:a16="http://schemas.microsoft.com/office/drawing/2014/main" id="{1CC57EF9-4CF3-40F3-AC6C-A2664E4A9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90500" y="2044700"/>
          <a:ext cx="7200000" cy="5029200"/>
          <a:chOff x="47625" y="1314450"/>
          <a:chExt cx="7200000" cy="4981575"/>
        </a:xfrm>
      </xdr:grpSpPr>
      <xdr:grpSp>
        <xdr:nvGrpSpPr>
          <xdr:cNvPr id="3" name="Group 2">
            <a:extLst>
              <a:ext uri="{FF2B5EF4-FFF2-40B4-BE49-F238E27FC236}">
                <a16:creationId xmlns:a16="http://schemas.microsoft.com/office/drawing/2014/main" id="{00000000-0008-0000-0400-000003000000}"/>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5521325" y="1276349"/>
              <a:ext cx="8890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+11% a 2022 II. né. állomány-hoz</a:t>
              </a:r>
            </a:p>
          </xdr:txBody>
        </xdr:sp>
      </xdr:grpSp>
      <xdr:sp macro="" textlink="">
        <xdr:nvSpPr>
          <xdr:cNvPr id="4" name="Rectangle 3">
            <a:extLst>
              <a:ext uri="{FF2B5EF4-FFF2-40B4-BE49-F238E27FC236}">
                <a16:creationId xmlns:a16="http://schemas.microsoft.com/office/drawing/2014/main" id="{00000000-0008-0000-0400-000004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6278721" y="1532899"/>
            <a:ext cx="584200" cy="539716"/>
          </a:xfrm>
          <a:prstGeom prst="rect">
            <a:avLst/>
          </a:prstGeom>
          <a:noFill/>
        </xdr:spPr>
        <xdr:txBody>
          <a:bodyPr vertOverflow="clip" horzOverflow="clip" wrap="square" rtlCol="0" anchor="t">
            <a:spAutoFit/>
          </a:bodyPr>
          <a:lstStyle/>
          <a:p>
            <a:pPr algn="ctr"/>
            <a:r>
              <a:rPr lang="hu-HU" sz="1400" b="1" dirty="0" err="1">
                <a:solidFill>
                  <a:srgbClr val="00B0F0"/>
                </a:solidFill>
              </a:rPr>
              <a:t>+</a:t>
            </a:r>
          </a:p>
          <a:p>
            <a:pPr algn="ctr"/>
            <a:r>
              <a:rPr lang="hu-HU" sz="1400" b="1" dirty="0" err="1">
                <a:solidFill>
                  <a:srgbClr val="00B0F0"/>
                </a:solidFill>
              </a:rPr>
              <a:t>10%</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254000" y="7607300"/>
          <a:ext cx="7200000" cy="5029200"/>
          <a:chOff x="47625" y="1314450"/>
          <a:chExt cx="7200000" cy="4981575"/>
        </a:xfrm>
      </xdr:grpSpPr>
      <xdr:grpSp>
        <xdr:nvGrpSpPr>
          <xdr:cNvPr id="15" name="Group 14">
            <a:extLst>
              <a:ext uri="{FF2B5EF4-FFF2-40B4-BE49-F238E27FC236}">
                <a16:creationId xmlns:a16="http://schemas.microsoft.com/office/drawing/2014/main" id="{00000000-0008-0000-0400-00000F000000}"/>
              </a:ext>
            </a:extLst>
          </xdr:cNvPr>
          <xdr:cNvGrpSpPr/>
        </xdr:nvGrpSpPr>
        <xdr:grpSpPr>
          <a:xfrm>
            <a:off x="47625" y="1314450"/>
            <a:ext cx="7200000" cy="4981575"/>
            <a:chOff x="47625" y="990600"/>
            <a:chExt cx="7200000" cy="4981575"/>
          </a:xfrm>
        </xdr:grpSpPr>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400-000013000000}"/>
                </a:ext>
              </a:extLst>
            </xdr:cNvPr>
            <xdr:cNvSpPr/>
          </xdr:nvSpPr>
          <xdr:spPr>
            <a:xfrm>
              <a:off x="5508625" y="1276349"/>
              <a:ext cx="9017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+11% versus 2022 Q2 stock</a:t>
              </a:r>
            </a:p>
          </xdr:txBody>
        </xdr:sp>
      </xdr:grpSp>
      <xdr:sp macro="" textlink="">
        <xdr:nvSpPr>
          <xdr:cNvPr id="16" name="Rectangle 15">
            <a:extLst>
              <a:ext uri="{FF2B5EF4-FFF2-40B4-BE49-F238E27FC236}">
                <a16:creationId xmlns:a16="http://schemas.microsoft.com/office/drawing/2014/main" id="{00000000-0008-0000-0400-000010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278720" y="1542914"/>
            <a:ext cx="584200" cy="522117"/>
          </a:xfrm>
          <a:prstGeom prst="rect">
            <a:avLst/>
          </a:prstGeom>
          <a:noFill/>
        </xdr:spPr>
        <xdr:txBody>
          <a:bodyPr vertOverflow="clip" horzOverflow="clip" wrap="square" rtlCol="0" anchor="ctr">
            <a:spAutoFit/>
          </a:bodyPr>
          <a:lstStyle/>
          <a:p>
            <a:pPr algn="ctr"/>
            <a:r>
              <a:rPr lang="hu-HU" sz="1400" b="1" dirty="0" err="1">
                <a:solidFill>
                  <a:srgbClr val="00B0F0"/>
                </a:solidFill>
              </a:rPr>
              <a:t>+</a:t>
            </a:r>
          </a:p>
          <a:p>
            <a:pPr algn="ctr"/>
            <a:r>
              <a:rPr lang="hu-HU" sz="1400" b="1" dirty="0" err="1">
                <a:solidFill>
                  <a:srgbClr val="00B0F0"/>
                </a:solidFill>
              </a:rPr>
              <a:t>10%</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Eredmények"/>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4"/>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73" bestFit="1" customWidth="1"/>
    <col min="2" max="2" width="172.140625" style="173" customWidth="1"/>
    <col min="3" max="3" width="145.7109375" style="173" customWidth="1"/>
    <col min="4" max="16384" width="9" style="173"/>
  </cols>
  <sheetData>
    <row r="1" spans="1:3" ht="18.75" x14ac:dyDescent="0.3">
      <c r="B1" s="211" t="s">
        <v>1476</v>
      </c>
      <c r="C1" s="211" t="s">
        <v>1477</v>
      </c>
    </row>
    <row r="2" spans="1:3" x14ac:dyDescent="0.25">
      <c r="A2" s="171"/>
      <c r="B2" s="172" t="s">
        <v>427</v>
      </c>
      <c r="C2" s="172" t="s">
        <v>428</v>
      </c>
    </row>
    <row r="3" spans="1:3" x14ac:dyDescent="0.25">
      <c r="A3" s="174" t="s">
        <v>429</v>
      </c>
      <c r="B3" s="175" t="str">
        <f>'1_ábra_chart'!$B$1</f>
        <v>A heti gazdasági aktivitási index alakulása, éves változás</v>
      </c>
      <c r="C3" s="175" t="str">
        <f>'1_ábra_chart'!$B$2</f>
        <v>Development of the Weekly Economic Activity Index, annual change</v>
      </c>
    </row>
    <row r="4" spans="1:3" x14ac:dyDescent="0.25">
      <c r="A4" s="174" t="s">
        <v>430</v>
      </c>
      <c r="B4" s="175" t="str">
        <f>'2_ábra_chart'!$B$1</f>
        <v>A szabadpiacon vásárló nem lakossági fogyasztóknak értékesített villamos energia ára felhasználási kategóriák szerint</v>
      </c>
      <c r="C4" s="175" t="str">
        <f>'2_ábra_chart'!$B$2</f>
        <v>Price of electricity sold to non-residential consumers in the open market, by consumption category</v>
      </c>
    </row>
    <row r="5" spans="1:3" x14ac:dyDescent="0.25">
      <c r="A5" s="174" t="s">
        <v>431</v>
      </c>
      <c r="B5" s="175" t="str">
        <f>'3_ábra_chart'!$B$1</f>
        <v>A leggyakrabban használt építőanyag-csoportok áraira vonatkozó várakozások Magyarországon (2022. második félév)</v>
      </c>
      <c r="C5" s="175" t="str">
        <f>'3_ábra_chart'!$B$2</f>
        <v>Expectations regarding prices of the most commonly used construction material groups in Hungary (2022 H2)</v>
      </c>
    </row>
    <row r="6" spans="1:3" x14ac:dyDescent="0.25">
      <c r="A6" s="174" t="s">
        <v>432</v>
      </c>
      <c r="B6" s="175" t="str">
        <f>'4_ábra_chart'!$B$1</f>
        <v>Az új, kereskedelmi ingatlannal fedezett projekthitel-szerződések átlagkamata és a támogatott hitelek aránya az új szerződéseken belül</v>
      </c>
      <c r="C6" s="175" t="str">
        <f>'4_ábra_chart'!$B$2</f>
        <v>Average interest rate on new project loan contracts secured by commercial real estate and the proportion of subsidised loans within new contracts</v>
      </c>
    </row>
    <row r="7" spans="1:3" x14ac:dyDescent="0.25">
      <c r="A7" s="174" t="s">
        <v>433</v>
      </c>
      <c r="B7" s="175" t="str">
        <f>'5_ábra_chart'!$B$1</f>
        <v>A GDP szintjének alakulása 2022 második negyedévében a koronavírus előtti értékhez viszonyítva (2019 IV. = 100)</v>
      </c>
      <c r="C7" s="175" t="str">
        <f>'5_ábra_chart'!$B$2</f>
        <v>Development of GDP level in 2022 Q2 compared to the pre-COVID value (2019 Q4 = 100)</v>
      </c>
    </row>
    <row r="8" spans="1:3" x14ac:dyDescent="0.25">
      <c r="A8" s="174" t="s">
        <v>434</v>
      </c>
      <c r="B8" s="175" t="str">
        <f>'6_ábra_chart'!$B$1</f>
        <v>A termelés növekedését akadályozó tényezők</v>
      </c>
      <c r="C8" s="175" t="str">
        <f>'6_ábra_chart'!$B$2</f>
        <v>Factors hindering production growth</v>
      </c>
    </row>
    <row r="9" spans="1:3" x14ac:dyDescent="0.25">
      <c r="A9" s="174" t="s">
        <v>435</v>
      </c>
      <c r="B9" s="175" t="str">
        <f>'7_ábra_chart'!$B$1</f>
        <v>Bérleti és fejlesztési aktivitás a budapesti irodapiacon</v>
      </c>
      <c r="C9" s="175" t="str">
        <f>'7_ábra_chart'!$B$2</f>
        <v>Leasing and development activity in the Budapest office market</v>
      </c>
    </row>
    <row r="10" spans="1:3" x14ac:dyDescent="0.25">
      <c r="A10" s="174" t="s">
        <v>436</v>
      </c>
      <c r="B10" s="175" t="str">
        <f>'8_ábra_chart'!$B$1</f>
        <v>A budapesti irodapiac kereslete és a távmunkavégzés aránya a szellemi foglalkozásúak körében</v>
      </c>
      <c r="C10" s="175" t="str">
        <f>'8_ábra_chart'!$B$2</f>
        <v>Demand in the Budapest office market and the ratio of employees in intellectual occupations working remotely</v>
      </c>
    </row>
    <row r="11" spans="1:3" x14ac:dyDescent="0.25">
      <c r="A11" s="174" t="s">
        <v>437</v>
      </c>
      <c r="B11" s="175" t="str">
        <f>'9_ábra_chart'!$B$1</f>
        <v>Fejlesztési aktivitás és kihasználatlansági ráta a régiós fővárosok irodapiacain</v>
      </c>
      <c r="C11" s="175" t="str">
        <f>'9_ábra_chart'!$B$2</f>
        <v>Development activity vacancy rates in the regional capital office markets</v>
      </c>
    </row>
    <row r="12" spans="1:3" x14ac:dyDescent="0.25">
      <c r="A12" s="174" t="s">
        <v>438</v>
      </c>
      <c r="B12" s="175" t="str">
        <f>'10_ábra_chart'!$B$1</f>
        <v>Feldolgozóipari alágak termelésének volumenváltozása (2015 = 100)</v>
      </c>
      <c r="C12" s="175" t="str">
        <f>'10_ábra_chart'!$B$2</f>
        <v>Change in the volume of production of manufacturing industries (2015 = 100)</v>
      </c>
    </row>
    <row r="13" spans="1:3" x14ac:dyDescent="0.25">
      <c r="A13" s="174" t="s">
        <v>439</v>
      </c>
      <c r="B13" s="175" t="str">
        <f>'11_ábra_chart'!$B$1</f>
        <v>Új átadások, nettó felszívás és kihasználatlansági ráta Budapest és agglomerációja ipari-logisztikai piacán</v>
      </c>
      <c r="C13" s="175" t="str">
        <f>'11_ábra_chart'!$B$2</f>
        <v>New completions, net absorption and vacancy rate in the industrial-logistics market of Budapest and environs</v>
      </c>
    </row>
    <row r="14" spans="1:3" x14ac:dyDescent="0.25">
      <c r="A14" s="174" t="s">
        <v>440</v>
      </c>
      <c r="B14" s="175" t="str">
        <f>'12_ábra_chart'!$B$1</f>
        <v>A megvalósult és a 2022-re tervezett ipari-logisztikai átadások Magyarországon</v>
      </c>
      <c r="C14" s="175" t="str">
        <f>'12_ábra_chart'!$B$2</f>
        <v>Industrial-logistics completions and planned completions for 2022 in Hungary</v>
      </c>
    </row>
    <row r="15" spans="1:3" x14ac:dyDescent="0.25">
      <c r="A15" s="174" t="s">
        <v>441</v>
      </c>
      <c r="B15" s="175" t="str">
        <f>'13_ábra_chart'!$B$1</f>
        <v>A bérlői kereslet szerződéstípusok szerinti összetétele a Budapest és agglomeráció ipari-logisztikai piacán</v>
      </c>
      <c r="C15" s="175" t="str">
        <f>'13_ábra_chart'!$B$2</f>
        <v>Customer demand by contract type in the industrial-logistics rental market of Budapest and environs</v>
      </c>
    </row>
    <row r="16" spans="1:3" x14ac:dyDescent="0.25">
      <c r="A16" s="174" t="s">
        <v>442</v>
      </c>
      <c r="B16" s="175" t="str">
        <f>'14_ábra_chart'!$B$1</f>
        <v>A kiskereskedelmi értékesítések, keresetek és a fogyasztói bizalmi mutató alakulása</v>
      </c>
      <c r="C16" s="175" t="str">
        <f>'14_ábra_chart'!$B$2</f>
        <v>Development of retail sales, incomes and the consumer confidence indicator</v>
      </c>
    </row>
    <row r="17" spans="1:3" x14ac:dyDescent="0.25">
      <c r="A17" s="174" t="s">
        <v>443</v>
      </c>
      <c r="B17" s="175" t="str">
        <f>'15_ábra_chart'!$B$1</f>
        <v>A kiskereskedelmi üzlettípusok és vendéglátóhelyek forgalmának alakulása</v>
      </c>
      <c r="C17" s="175" t="str">
        <f>'15_ábra_chart'!$B$2</f>
        <v>Development of turnover of retail store types and restaurants</v>
      </c>
    </row>
    <row r="18" spans="1:3" x14ac:dyDescent="0.25">
      <c r="A18" s="174" t="s">
        <v>444</v>
      </c>
      <c r="B18" s="173" t="str">
        <f>'16_ábra_chart'!$B$1</f>
        <v>A kiskereskedelmi bérleti díjak alakulása és a kihasználatlansági ráták Magyarországon</v>
      </c>
      <c r="C18" s="173" t="str">
        <f>'16_ábra_chart'!$B$2</f>
        <v>Retail rental rates and vacancy rates in Hungary</v>
      </c>
    </row>
    <row r="19" spans="1:3" x14ac:dyDescent="0.25">
      <c r="A19" s="174" t="s">
        <v>445</v>
      </c>
      <c r="B19" s="173" t="str">
        <f>'17_ábra_chart'!$B$1</f>
        <v>A vendégéjszakák számának havi alakulása a kereskedelmi szálláshelyeken</v>
      </c>
      <c r="C19" s="173" t="str">
        <f>'17_ábra_chart'!$B$2</f>
        <v>Monthly guest nights in commercial accommodation establishments</v>
      </c>
    </row>
    <row r="20" spans="1:3" x14ac:dyDescent="0.25">
      <c r="A20" s="174" t="s">
        <v>446</v>
      </c>
      <c r="B20" s="175" t="str">
        <f>'18_ábra_chart'!$B$1</f>
        <v>A hazai szállodák kapacitása és bruttó bevételük alakulása</v>
      </c>
      <c r="C20" s="175" t="str">
        <f>'18_ábra_chart'!$B$2</f>
        <v>Domestic hotel capacity and development of gross turnover</v>
      </c>
    </row>
    <row r="21" spans="1:3" x14ac:dyDescent="0.25">
      <c r="A21" s="174" t="s">
        <v>447</v>
      </c>
      <c r="B21" s="173" t="str">
        <f>'19_ábra_chart'!$B$1</f>
        <v>A régiós fővárosok szállodáinak átlagos teljesítménymutatói 2019-2022</v>
      </c>
      <c r="C21" s="173" t="str">
        <f>'19_ábra_chart'!$B$2</f>
        <v>Average performance indicators for hotels in the region's capitals in 2019-2022</v>
      </c>
    </row>
    <row r="22" spans="1:3" x14ac:dyDescent="0.25">
      <c r="A22" s="174" t="s">
        <v>448</v>
      </c>
      <c r="B22" s="173" t="str">
        <f>'20_ábra_chart'!$B$1</f>
        <v>Az átadott és átadni tervezett szállodai szobák száma Magyarországon</v>
      </c>
      <c r="C22" s="173" t="str">
        <f>'20_ábra_chart'!$B$2</f>
        <v>Number of completed and planned hotel rooms in Hungary</v>
      </c>
    </row>
    <row r="23" spans="1:3" x14ac:dyDescent="0.25">
      <c r="A23" s="174" t="s">
        <v>449</v>
      </c>
      <c r="B23" s="173" t="str">
        <f>'21_ábra_chart'!$B$1</f>
        <v>A magyar kereskedelmiingatlan-piac befektetési volumene, összetétele és a prime hozamok</v>
      </c>
      <c r="C23" s="173" t="str">
        <f>'21_ábra_chart'!$B$2</f>
        <v>Investment volume on the Hungarian CRE market, its composition and prime yields</v>
      </c>
    </row>
    <row r="24" spans="1:3" x14ac:dyDescent="0.25">
      <c r="A24" s="174" t="s">
        <v>450</v>
      </c>
      <c r="B24" s="173" t="str">
        <f>'22_ábra_chart'!$B$1</f>
        <v>A magyar kereskedelmiingatlan-piac befektetési volumenének megoszlása a befektetők származási országa szerint</v>
      </c>
      <c r="C24" s="173" t="str">
        <f>'22_ábra_chart'!$B$2</f>
        <v>Investment volumes on the Hungarian CRE market by investors' country of origin</v>
      </c>
    </row>
    <row r="25" spans="1:3" x14ac:dyDescent="0.25">
      <c r="A25" s="174" t="s">
        <v>451</v>
      </c>
      <c r="B25" s="173" t="str">
        <f>'23_ábra_chart'!$B$1</f>
        <v>A hazai kereskedelmiingatlan-piaci ciklus helyzetének értékelése</v>
      </c>
      <c r="C25" s="173" t="str">
        <f>'23_ábra_chart'!$B$2</f>
        <v>Perceptions of the current phase of the property cycle</v>
      </c>
    </row>
    <row r="26" spans="1:3" x14ac:dyDescent="0.25">
      <c r="A26" s="174" t="s">
        <v>452</v>
      </c>
      <c r="B26" s="173" t="str">
        <f>'24_ábra_chart'!$B$1</f>
        <v>Befektetési forgalom és prime irodapiaci hozamok a régióban</v>
      </c>
      <c r="C26" s="173" t="str">
        <f>'24_ábra_chart'!$B$2</f>
        <v>Investment volume and prime office market yields in the region</v>
      </c>
    </row>
    <row r="27" spans="1:3" x14ac:dyDescent="0.25">
      <c r="A27" s="174" t="s">
        <v>453</v>
      </c>
      <c r="B27" s="173" t="str">
        <f>'25_ábra_chart'!$B$1</f>
        <v>A hitelintézeti szektor kereskedelmi ingatlan fejlesztésére vagy vásárlására nyújtott projekthitel-állományának összetétele ingatlantípusok és denomináció szerint</v>
      </c>
      <c r="C27" s="173" t="str">
        <f>'25_ábra_chart'!$B$2</f>
        <v>Composition of the credit institution sector's project loan stock for CRE purchase or development, by real estate type and denomination</v>
      </c>
    </row>
    <row r="28" spans="1:3" x14ac:dyDescent="0.25">
      <c r="A28" s="174" t="s">
        <v>454</v>
      </c>
      <c r="B28" s="173" t="str">
        <f>'26_ábra_chart'!$B$1</f>
        <v>A hitelintézeti szektor kereskedelmi ingatlan fejlesztésére vagy vásárlására nyújtott projekthitel-folyósításai belföldi vállalatok részére</v>
      </c>
      <c r="C28" s="173" t="str">
        <f>'26_ábra_chart'!$B$2</f>
        <v>Project loans provided to domestic companies for CRE purchase or development by the credit institution sector, by real estate type</v>
      </c>
    </row>
    <row r="29" spans="1:3" x14ac:dyDescent="0.25">
      <c r="A29" s="174" t="s">
        <v>455</v>
      </c>
      <c r="B29" s="173" t="str">
        <f>'27_ábra_chart'!$B$1</f>
        <v>Lakóparkok fejlesztése vagy vásárlása céljából nyújtott új projekthitelek volumene</v>
      </c>
      <c r="C29" s="173" t="str">
        <f>'27_ábra_chart'!$B$2</f>
        <v>Volume of new project loans granted for housing estate development or purchase</v>
      </c>
    </row>
    <row r="30" spans="1:3" x14ac:dyDescent="0.25">
      <c r="A30" s="174" t="s">
        <v>456</v>
      </c>
      <c r="B30" s="173" t="str">
        <f>'28_ábra_chart'!$B$1</f>
        <v>Az üzleti célú ingatlanhitelek iránti kereslet és a hitelfeltételek alakulása</v>
      </c>
      <c r="C30" s="173" t="str">
        <f>'28_ábra_chart'!$B$2</f>
        <v>Development of CRE loan demand and loan conditions</v>
      </c>
    </row>
    <row r="31" spans="1:3" x14ac:dyDescent="0.25">
      <c r="A31" s="174" t="s">
        <v>1622</v>
      </c>
      <c r="B31" s="173" t="str">
        <f>'29_ábra_chart'!$B$1</f>
        <v>A budapesti irodapiac alpiacai</v>
      </c>
      <c r="C31" s="173" t="str">
        <f>'29_ábra_chart'!$B$2</f>
        <v>Sub-markets of the Budapest office market</v>
      </c>
    </row>
    <row r="32" spans="1:3" x14ac:dyDescent="0.25">
      <c r="A32" s="174"/>
    </row>
    <row r="33" spans="1:3" ht="18.75" x14ac:dyDescent="0.3">
      <c r="A33" s="174"/>
      <c r="B33" s="211" t="s">
        <v>1438</v>
      </c>
      <c r="C33" s="211" t="s">
        <v>1439</v>
      </c>
    </row>
    <row r="34" spans="1:3" x14ac:dyDescent="0.25">
      <c r="A34" s="174"/>
      <c r="B34" s="213" t="s">
        <v>1463</v>
      </c>
      <c r="C34" s="213" t="s">
        <v>1478</v>
      </c>
    </row>
    <row r="35" spans="1:3" x14ac:dyDescent="0.25">
      <c r="A35" s="174" t="s">
        <v>1440</v>
      </c>
      <c r="B35" s="173" t="str">
        <f>A1_ábra_chart!$B$1</f>
        <v>A kereskedelmiingatlan-piac szempontjából releváns ágazatok teljesítménye</v>
      </c>
      <c r="C35" s="173" t="str">
        <f>A1_ábra_chart!$B$2</f>
        <v>Performance of sectors relevant to the CRE market</v>
      </c>
    </row>
    <row r="36" spans="1:3" x14ac:dyDescent="0.25">
      <c r="A36" s="174" t="s">
        <v>1441</v>
      </c>
      <c r="B36" s="173" t="str">
        <f>A2_ábra_chart!$B$1</f>
        <v>Az építőipar teljesítményét akadályozó tényezők alakulása</v>
      </c>
      <c r="C36" s="173" t="str">
        <f>A2_ábra_chart!$B$2</f>
        <v>Factors limiting output in the construction industry</v>
      </c>
    </row>
    <row r="37" spans="1:3" x14ac:dyDescent="0.25">
      <c r="A37" s="174" t="s">
        <v>1442</v>
      </c>
      <c r="B37" s="173" t="str">
        <f>A3_ábra_chart!$B$1</f>
        <v>A kereskedelmiingatlan-piac szempontjából releváns ágazatok beruházási aktivitása</v>
      </c>
      <c r="C37" s="173" t="str">
        <f>A3_ábra_chart!$B$2</f>
        <v>Investment activity of sectors relevant to the CRE market</v>
      </c>
    </row>
    <row r="38" spans="1:3" x14ac:dyDescent="0.25">
      <c r="A38" s="174" t="s">
        <v>1443</v>
      </c>
      <c r="B38" s="173" t="str">
        <f>A4_ábra_chart!$B$1</f>
        <v>A távmunkában vagy otthoni munkavégzés keretében dolgozók a szellemi foglalkozásúak arányában</v>
      </c>
      <c r="C38" s="173" t="str">
        <f>A4_ábra_chart!$B$2</f>
        <v>Employees working remotely or at home as a proportion of those in intellectual occupations</v>
      </c>
    </row>
    <row r="39" spans="1:3" x14ac:dyDescent="0.25">
      <c r="A39" s="174" t="s">
        <v>1444</v>
      </c>
      <c r="B39" s="173" t="str">
        <f>A5_ábra_chart!$B$1</f>
        <v>A kereskedelmi repülőjáratok globális számának alakulása</v>
      </c>
      <c r="C39" s="173" t="str">
        <f>A5_ábra_chart!$B$2</f>
        <v>Development of the global number of commercial flights</v>
      </c>
    </row>
    <row r="40" spans="1:3" x14ac:dyDescent="0.25">
      <c r="A40" s="174" t="s">
        <v>1445</v>
      </c>
      <c r="B40" s="173" t="str">
        <f>A6_ábra_chart!$B$1</f>
        <v>Budapest Liszt Ferenc Nemzetközi Repülőtér utasforgalma</v>
      </c>
      <c r="C40" s="173" t="str">
        <f>A6_ábra_chart!$B$2</f>
        <v>Budapest Liszt Ferenc International Airport passenger traffic</v>
      </c>
    </row>
    <row r="41" spans="1:3" x14ac:dyDescent="0.25">
      <c r="A41" s="174" t="s">
        <v>1446</v>
      </c>
      <c r="B41" s="173" t="str">
        <f>A7_ábra_chart!$B$1</f>
        <v>A kereskedelmi szálláshelyeken eltöltött vendégéjszakák számának éves változása megyénként (2022. január-július)</v>
      </c>
      <c r="C41" s="173" t="str">
        <f>A7_ábra_chart!$B$2</f>
        <v>Annual change in the number of guest nights spent in commercial accommodation by county (January-July 2022)</v>
      </c>
    </row>
    <row r="42" spans="1:3" x14ac:dyDescent="0.25">
      <c r="A42" s="174"/>
    </row>
    <row r="43" spans="1:3" x14ac:dyDescent="0.25">
      <c r="A43" s="174"/>
      <c r="B43" s="213" t="s">
        <v>1464</v>
      </c>
      <c r="C43" s="213" t="s">
        <v>1479</v>
      </c>
    </row>
    <row r="44" spans="1:3" x14ac:dyDescent="0.25">
      <c r="A44" s="174" t="s">
        <v>1447</v>
      </c>
      <c r="B44" s="173" t="str">
        <f>A8_ábra_chart!$B$1</f>
        <v>A budapesti modern irodák területe és kihasználatlansági rátája</v>
      </c>
      <c r="C44" s="173" t="str">
        <f>A8_ábra_chart!$B$2</f>
        <v>Floorspace and vacancy rates of modern offices in Budapest</v>
      </c>
    </row>
    <row r="45" spans="1:3" x14ac:dyDescent="0.25">
      <c r="A45" s="174" t="s">
        <v>1448</v>
      </c>
      <c r="B45" s="173" t="str">
        <f>A9_ábra_chart!$B$1</f>
        <v>A budapesti irodafejlesztések megoszlása, a megújulási ráta és az új átadások alpiacok szerint</v>
      </c>
      <c r="C45" s="173" t="str">
        <f>A9_ábra_chart!$B$2</f>
        <v>Distribution of Budapest office developments, renewal rate and new completions by sub-market</v>
      </c>
    </row>
    <row r="46" spans="1:3" x14ac:dyDescent="0.25">
      <c r="A46" s="174" t="s">
        <v>1449</v>
      </c>
      <c r="B46" s="173" t="str">
        <f>A10_ábra_chart!$B$1</f>
        <v>A bérleti kereslet volumene és összetétele a budapesti irodapiacon</v>
      </c>
      <c r="C46" s="173" t="str">
        <f>A10_ábra_chart!$B$2</f>
        <v>Volume and composition of rental demand in the Budapest office market</v>
      </c>
    </row>
    <row r="47" spans="1:3" x14ac:dyDescent="0.25">
      <c r="A47" s="174" t="s">
        <v>1450</v>
      </c>
      <c r="B47" s="173" t="str">
        <f>A11_ábra_chart!$B$1</f>
        <v>A budapesti modern irodapiac nettó bérbeadásának összetétele a bérlők tevékenysége szerint</v>
      </c>
      <c r="C47" s="173" t="str">
        <f>A11_ábra_chart!$B$2</f>
        <v>Take-up composition of the Budapest modern office market by tenant activity</v>
      </c>
    </row>
    <row r="48" spans="1:3" x14ac:dyDescent="0.25">
      <c r="A48" s="174" t="s">
        <v>1451</v>
      </c>
      <c r="B48" s="173" t="str">
        <f>A12_ábra_chart!$B$1</f>
        <v>Kínálati bérleti díjak a budapesti irodapiacon</v>
      </c>
      <c r="C48" s="173" t="str">
        <f>A12_ábra_chart!$B$2</f>
        <v>Offered rental rates on the Budapest office market</v>
      </c>
    </row>
    <row r="49" spans="1:3" x14ac:dyDescent="0.25">
      <c r="A49" s="174"/>
    </row>
    <row r="50" spans="1:3" x14ac:dyDescent="0.25">
      <c r="A50" s="174"/>
      <c r="B50" s="213" t="s">
        <v>226</v>
      </c>
      <c r="C50" s="213" t="s">
        <v>224</v>
      </c>
    </row>
    <row r="51" spans="1:3" x14ac:dyDescent="0.25">
      <c r="A51" s="174" t="s">
        <v>1452</v>
      </c>
      <c r="B51" s="173" t="str">
        <f>A13_ábra_chart!$B$1</f>
        <v>A budapesti modern ipari-logisztikai ingatlanok területe és kihasználatlansági rátája</v>
      </c>
      <c r="C51" s="173" t="str">
        <f>A13_ábra_chart!$B$2</f>
        <v>Floor space and vacancy rates of modern industrial-logistics sites in Budapest</v>
      </c>
    </row>
    <row r="52" spans="1:3" x14ac:dyDescent="0.25">
      <c r="A52" s="174" t="s">
        <v>1453</v>
      </c>
      <c r="B52" s="173" t="str">
        <f>A14_ábra_chart!$B$1</f>
        <v>A Budapest és környéki ipari-logisztikai piac teljes bérbeadásának összetétele a bérlők tevékenysége szerint</v>
      </c>
      <c r="C52" s="173" t="str">
        <f>A14_ábra_chart!$B$2</f>
        <v>Total demand composition on the industrial-logistics market of Budapest and environs by tenant activity</v>
      </c>
    </row>
    <row r="53" spans="1:3" x14ac:dyDescent="0.25">
      <c r="A53" s="174" t="s">
        <v>1454</v>
      </c>
      <c r="B53" s="173" t="str">
        <f>A15_ábra_chart!$B$1</f>
        <v>Az ipari-logisztikai ingatlanok jellemző bérleti díjai Budapesten és környékén</v>
      </c>
      <c r="C53" s="173" t="str">
        <f>A15_ábra_chart!$B$2</f>
        <v>Typical rental rates of industrial-logistics properties in Budapest and environs</v>
      </c>
    </row>
    <row r="54" spans="1:3" x14ac:dyDescent="0.25">
      <c r="A54" s="174"/>
    </row>
    <row r="55" spans="1:3" x14ac:dyDescent="0.25">
      <c r="A55" s="174"/>
      <c r="B55" s="213" t="s">
        <v>1465</v>
      </c>
      <c r="C55" s="213" t="s">
        <v>223</v>
      </c>
    </row>
    <row r="56" spans="1:3" x14ac:dyDescent="0.25">
      <c r="A56" s="174" t="s">
        <v>1455</v>
      </c>
      <c r="B56" s="173" t="str">
        <f>A16_ábra_chart!$B$1</f>
        <v>A hazai modern kiskereskedelmi ingatlanállomány megyék szerinti megoszlása és összetétele</v>
      </c>
      <c r="C56" s="173" t="str">
        <f>A16_ábra_chart!$B$2</f>
        <v>County distribution and composition of the modern Hungarian retail real estate stock</v>
      </c>
    </row>
    <row r="57" spans="1:3" x14ac:dyDescent="0.25">
      <c r="A57" s="174"/>
    </row>
    <row r="58" spans="1:3" x14ac:dyDescent="0.25">
      <c r="A58" s="174"/>
      <c r="B58" s="213" t="s">
        <v>1466</v>
      </c>
      <c r="C58" s="213" t="s">
        <v>1480</v>
      </c>
    </row>
    <row r="59" spans="1:3" x14ac:dyDescent="0.25">
      <c r="A59" s="174" t="s">
        <v>1456</v>
      </c>
      <c r="B59" s="173" t="str">
        <f>A17_ábra_chart!$B$1</f>
        <v>A magyar kereskedelmiingatlan-piac befektetési volumenének megoszlása befektetőtípusok szerint</v>
      </c>
      <c r="C59" s="173" t="str">
        <f>A17_ábra_chart!$B$2</f>
        <v>Investment volumes on the Hungarian CRE market by investor type</v>
      </c>
    </row>
    <row r="60" spans="1:3" x14ac:dyDescent="0.25">
      <c r="A60" s="174" t="s">
        <v>1457</v>
      </c>
      <c r="B60" s="173" t="str">
        <f>A18_ábra_chart!$B$1</f>
        <v>A budapesti prime ingatlanbefektetések hozamfelára a 10 éves euro állampapírhozamhoz képest</v>
      </c>
      <c r="C60" s="173" t="str">
        <f>A18_ábra_chart!$B$2</f>
        <v>Yield premium of Budapest prime real estate investments compared to 10-year euro government bonds</v>
      </c>
    </row>
    <row r="61" spans="1:3" x14ac:dyDescent="0.25">
      <c r="A61" s="174" t="s">
        <v>1458</v>
      </c>
      <c r="B61" s="173" t="str">
        <f>A19_ábra_chart!$B$1</f>
        <v>A közép-kelet-európai régió kereskedelmiingatlan-piacának befektetési forgalma</v>
      </c>
      <c r="C61" s="173" t="str">
        <f>A19_ábra_chart!$B$2</f>
        <v>CRE investment flows in the CEE region</v>
      </c>
    </row>
    <row r="62" spans="1:3" x14ac:dyDescent="0.25">
      <c r="A62" s="174" t="s">
        <v>1459</v>
      </c>
      <c r="B62" s="173" t="str">
        <f>A20_ábra_chart!$B$1</f>
        <v>A nyilvános ingatlanalapok vagyoni összetétele és a likvid eszközök aránya a nettó eszközértékhez képest</v>
      </c>
      <c r="C62" s="173" t="str">
        <f>A20_ábra_chart!$B$2</f>
        <v>Asset composition of public real estate funds and the ratio of liquid assets to net asset value</v>
      </c>
    </row>
    <row r="63" spans="1:3" x14ac:dyDescent="0.25">
      <c r="A63" s="174" t="s">
        <v>1460</v>
      </c>
      <c r="B63" s="173" t="str">
        <f>A21_ábra_chart!$B$1</f>
        <v>Nettó tőkeáramlás a hazai nyilvános ingatlanbefektetési alapoknál</v>
      </c>
      <c r="C63" s="173" t="str">
        <f>A21_ábra_chart!$B$2</f>
        <v>Net capital flows in Hungarian public real estate investment funds</v>
      </c>
    </row>
    <row r="64" spans="1:3" x14ac:dyDescent="0.25">
      <c r="A64" s="174"/>
    </row>
    <row r="65" spans="1:3" x14ac:dyDescent="0.25">
      <c r="A65" s="174"/>
      <c r="B65" s="213" t="s">
        <v>1467</v>
      </c>
      <c r="C65" s="213" t="s">
        <v>1481</v>
      </c>
    </row>
    <row r="66" spans="1:3" x14ac:dyDescent="0.25">
      <c r="A66" s="174" t="s">
        <v>1461</v>
      </c>
      <c r="B66" s="173" t="str">
        <f>A22_ábra_chart!$B$1</f>
        <v>A hitelintézeti szektor kereskedelmi ingatlanok fejlesztésére vagy vásárlására nyújtott projekthitel-állományának összetétele devizanemek szerint</v>
      </c>
      <c r="C66" s="173" t="str">
        <f>A22_ábra_chart!$B$2</f>
        <v>Composition of the credit institution sector’s stock of CRE purchase or development project loans by currency</v>
      </c>
    </row>
    <row r="67" spans="1:3" x14ac:dyDescent="0.25">
      <c r="A67" s="174" t="s">
        <v>1462</v>
      </c>
      <c r="B67" s="173" t="str">
        <f>A23_ábra_chart!$B$1</f>
        <v>A hitelintézetek kereskedelmiingatlan-projekthiteleinek állománya és a folyósítások a szavatolótőke arányában</v>
      </c>
      <c r="C67" s="173" t="str">
        <f>A23_ábra_chart!$B$2</f>
        <v>CRE project loan portfolios of credit institutions and disbursements as a percentage of regulatory capital</v>
      </c>
    </row>
    <row r="68" spans="1:3" x14ac:dyDescent="0.25">
      <c r="A68" s="174" t="s">
        <v>1623</v>
      </c>
      <c r="B68" s="173" t="str">
        <f>A24_ábra_chart!$B$1</f>
        <v>Az üzleti célú ingatlanhitelek feltételeinek változására ható tényezők</v>
      </c>
      <c r="C68" s="173" t="str">
        <f>A24_ábra_chart!$B$2</f>
        <v>Factors behind changes in CRE loan conditions</v>
      </c>
    </row>
    <row r="69" spans="1:3" x14ac:dyDescent="0.25">
      <c r="A69" s="174"/>
    </row>
    <row r="70" spans="1:3" x14ac:dyDescent="0.25">
      <c r="A70" s="174"/>
      <c r="B70" s="213" t="s">
        <v>1482</v>
      </c>
      <c r="C70" s="213" t="s">
        <v>1483</v>
      </c>
    </row>
    <row r="71" spans="1:3" x14ac:dyDescent="0.25">
      <c r="A71" s="174" t="s">
        <v>1979</v>
      </c>
      <c r="B71" s="173" t="str">
        <f>A25_ábra_chart!$B$1</f>
        <v>Háromhavi tőkeérték-várakozások az egyes szegmensekre vonatkozóan</v>
      </c>
      <c r="C71" s="173" t="str">
        <f>A25_ábra_chart!$B$2</f>
        <v>Three-month capital value expectations by segment</v>
      </c>
    </row>
    <row r="72" spans="1:3" x14ac:dyDescent="0.25">
      <c r="A72" s="174" t="s">
        <v>1980</v>
      </c>
      <c r="B72" s="173" t="str">
        <f>A26_ábra_chart!$B$1</f>
        <v>A befektetési és a bérleti konjunktúraindex alakulása</v>
      </c>
      <c r="C72" s="173" t="str">
        <f>A26_ábra_chart!$B$2</f>
        <v>Development of Investment and Occupier Sentiment Index</v>
      </c>
    </row>
    <row r="73" spans="1:3" x14ac:dyDescent="0.25">
      <c r="A73" s="174" t="s">
        <v>1981</v>
      </c>
      <c r="B73" s="173" t="str">
        <f>A27_ábra_chart!$B$1</f>
        <v>A bérleti kereslet alakulása az egyes szegmensekben</v>
      </c>
      <c r="C73" s="173" t="str">
        <f>A27_ábra_chart!$B$2</f>
        <v>Development of rental demand by segment</v>
      </c>
    </row>
    <row r="74" spans="1:3" x14ac:dyDescent="0.25">
      <c r="A74" s="174" t="s">
        <v>1982</v>
      </c>
      <c r="B74" s="173" t="str">
        <f>A28_ábra_chart!$B$1</f>
        <v>A kereskedelmiingatlan-piac értékeltségének helyzete</v>
      </c>
      <c r="C74" s="173" t="str">
        <f>A28_ábra_chart!$B$2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 _chart'!A1" display="9_ábra_chart" xr:uid="{EE465D8B-AB6F-4370-A64D-4A8459175A63}"/>
    <hyperlink ref="A12" location="'10_ábra 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5" location="A1_ábra_chart!A1" display="A1_ábra_chart" xr:uid="{C91E58C8-37F5-466B-86AC-F13994B86513}"/>
    <hyperlink ref="A36" location="A2_ábra_chart!A1" display="A2_ábra_chart" xr:uid="{54E5677D-C4FB-4BDE-8675-970B296AA2C0}"/>
    <hyperlink ref="A37" location="A3_ábra_chart!A1" display="A3_ábra_chart" xr:uid="{322B7AC5-67C2-4BFF-90A2-10DBA23167E5}"/>
    <hyperlink ref="A38" location="A4_ábra_chart!A1" display="A4_ábra_chart" xr:uid="{B7B0E317-1E69-4F77-9252-88589C58DE0B}"/>
    <hyperlink ref="A39" location="A5_ábra_chart!A1" display="A5_ábra_chart" xr:uid="{EA260EB0-B15F-4A9B-8320-A12D2169B462}"/>
    <hyperlink ref="A40" location="A6_ábra_chart!A1" display="A6_ábra_chart" xr:uid="{88DD6C35-A9C8-4E1A-B328-E42423D38DF2}"/>
    <hyperlink ref="A41" location="A7_ábra_chart!A1" display="A7_ábra_chart" xr:uid="{59B4DF7F-66DE-423B-8ECB-6C7C4C6C89E3}"/>
    <hyperlink ref="A45" location="'34_ábra_chart'!A1" display="34_ábra_chart" xr:uid="{67D7402B-DC67-4154-BB58-02A72C3B1CC2}"/>
    <hyperlink ref="A45" location="A9_ábra_chart!A1" display="A9_ábra_chart" xr:uid="{5765DFF1-209E-4894-8EAC-5BE722615265}"/>
    <hyperlink ref="A46" location="A10_ábra_chart!A1" display="A10_ábra_chart" xr:uid="{8DE65A53-CF95-4A94-9235-78DDB518D41A}"/>
    <hyperlink ref="A51" location="A13_ábra_chart!A1" display="A13_ábra_chart" xr:uid="{C8752E85-BF6E-4614-BFD9-0857A9D56794}"/>
    <hyperlink ref="A59" location="A17_ábra_chart!A1" display="A17_ábra_chart" xr:uid="{1514B981-911D-420E-8C2D-DE246E7F13B9}"/>
    <hyperlink ref="A60" location="A18_ábra_chart!A1" display="A18_ábra_chart" xr:uid="{CEF382A5-67A8-4CBF-AE6E-6C2276F9CE91}"/>
    <hyperlink ref="A71" location="A25_ábra_chart!A1" display="A25_ábra_chart" xr:uid="{372C3866-E213-45E8-BB5E-D0CBF8B19912}"/>
    <hyperlink ref="A66" location="A22_ábra_chart!A1" display="A22_ábra_chart" xr:uid="{5B3D4A35-6468-425A-92D1-FC6410284142}"/>
    <hyperlink ref="A30" location="'28_ábra_chart'!A1" display="28_ábra_chart" xr:uid="{84EEB228-1D53-4500-90E2-76A660B489D7}"/>
    <hyperlink ref="A31" location="'29_ábra_chart'!A1" display="29_ábra_chart" xr:uid="{70B6E37A-7364-41F9-98FC-8C5E8606EE5F}"/>
    <hyperlink ref="A47" location="A11_ábra_chart!A1" display="A11_ábra_chart" xr:uid="{E17F8DCA-856A-4D64-992B-3AA029C1008E}"/>
    <hyperlink ref="A48" location="A12_ábra_chart!A1" display="A12_ábra_chart" xr:uid="{819A6776-0E33-4A8D-A5F3-A1EA7F5F5B95}"/>
    <hyperlink ref="A52" location="A14_ábra_chart!A1" display="A14_ábra_chart" xr:uid="{3F7421E2-698D-4B6E-B8FD-B032A5D36E10}"/>
    <hyperlink ref="A53" location="A15_ábra_chart!A1" display="A15_ábra_chart" xr:uid="{D25F8F46-95EB-4693-81A8-549E3A2B5709}"/>
    <hyperlink ref="A56" location="A16_ábra_chart!A1" display="A16_ábra_chart" xr:uid="{4A65F2C7-74BD-4A5D-88E0-99D1FBB9E161}"/>
    <hyperlink ref="A61" location="A19_ábra_chart!A1" display="A19_ábra_chart" xr:uid="{27A831C2-2C0C-4C41-8355-01FAB8EE9FF9}"/>
    <hyperlink ref="A62" location="A20_ábra_chart!A1" display="A20_ábra_chart" xr:uid="{602F7B02-FC8A-4317-8F0D-F7667C8712B9}"/>
    <hyperlink ref="A67" location="A23_ábra_chart!A1" display="A23_ábra_chart" xr:uid="{1B408864-4821-4D9D-974B-D8E8D2DEF61D}"/>
    <hyperlink ref="A72" location="A26_ábra_chart!A1" display="A26_ábra_chart" xr:uid="{173D054F-37E6-4624-A827-65FD9BB3467A}"/>
    <hyperlink ref="A73" location="A27_ábra_chart!A1" display="A27_ábra_chart" xr:uid="{F8F329A5-C1D6-489E-810A-B894EB9957E4}"/>
    <hyperlink ref="A74" location="A28_ábra_chart!A1" display="A28_ábra_chart" xr:uid="{27C9298C-206C-447F-85AB-1396F62EFC3D}"/>
    <hyperlink ref="A68" location="A24_ábra_chart!A1" display="A24_ábra_chart" xr:uid="{F794FCC2-2A14-4D22-91CB-75250AEB434E}"/>
    <hyperlink ref="A63" location="A21_ábra_chart!A1" display="A21_ábra_chart" xr:uid="{41D88C09-B1E0-41FD-9DE4-4CC8ACE753A1}"/>
    <hyperlink ref="A44" location="A8_ábra_chart!A1" display="A8_ábra_chart" xr:uid="{EF3061B5-E412-4FBF-A729-708FF82E07C6}"/>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zoomScale="75" zoomScaleNormal="75" workbookViewId="0"/>
  </sheetViews>
  <sheetFormatPr defaultColWidth="9.140625" defaultRowHeight="15.75" x14ac:dyDescent="0.25"/>
  <cols>
    <col min="1" max="1" width="13.7109375" style="146" bestFit="1" customWidth="1"/>
    <col min="2" max="2" width="82.5703125" style="146" customWidth="1"/>
    <col min="3" max="3" width="9.140625" style="146" customWidth="1"/>
    <col min="4" max="4" width="23.5703125" style="146" customWidth="1"/>
    <col min="5" max="5" width="9.140625" style="146"/>
    <col min="6" max="6" width="11.7109375" style="146" bestFit="1" customWidth="1"/>
    <col min="7" max="7" width="9.140625" style="146"/>
    <col min="8" max="8" width="11.140625" style="45" bestFit="1" customWidth="1"/>
    <col min="9" max="9" width="10" style="146" bestFit="1" customWidth="1"/>
    <col min="10" max="10" width="19" style="146" customWidth="1"/>
    <col min="11" max="11" width="18" style="146" customWidth="1"/>
    <col min="12" max="12" width="23.7109375" style="146" customWidth="1"/>
    <col min="13" max="16384" width="9.140625" style="146"/>
  </cols>
  <sheetData>
    <row r="1" spans="1:12" x14ac:dyDescent="0.25">
      <c r="A1" s="146" t="s">
        <v>2</v>
      </c>
      <c r="B1" s="113" t="s">
        <v>1707</v>
      </c>
      <c r="C1" s="176" t="s">
        <v>467</v>
      </c>
    </row>
    <row r="2" spans="1:12" x14ac:dyDescent="0.25">
      <c r="A2" s="146" t="s">
        <v>3</v>
      </c>
      <c r="B2" s="113" t="s">
        <v>1708</v>
      </c>
    </row>
    <row r="3" spans="1:12" x14ac:dyDescent="0.25">
      <c r="A3" s="146" t="s">
        <v>4</v>
      </c>
      <c r="B3" s="146" t="s">
        <v>1521</v>
      </c>
    </row>
    <row r="4" spans="1:12" x14ac:dyDescent="0.25">
      <c r="A4" s="146" t="s">
        <v>5</v>
      </c>
      <c r="B4" s="146" t="s">
        <v>1526</v>
      </c>
    </row>
    <row r="5" spans="1:12" x14ac:dyDescent="0.25">
      <c r="A5" s="146" t="s">
        <v>6</v>
      </c>
    </row>
    <row r="6" spans="1:12" x14ac:dyDescent="0.25">
      <c r="A6" s="146" t="s">
        <v>7</v>
      </c>
    </row>
    <row r="12" spans="1:12" ht="63" x14ac:dyDescent="0.25">
      <c r="J12" s="150" t="s">
        <v>263</v>
      </c>
      <c r="K12" s="150" t="s">
        <v>416</v>
      </c>
      <c r="L12" s="150" t="s">
        <v>1706</v>
      </c>
    </row>
    <row r="13" spans="1:12" ht="63" x14ac:dyDescent="0.25">
      <c r="J13" s="152" t="s">
        <v>264</v>
      </c>
      <c r="K13" s="152" t="s">
        <v>524</v>
      </c>
      <c r="L13" s="152" t="s">
        <v>1705</v>
      </c>
    </row>
    <row r="14" spans="1:12" x14ac:dyDescent="0.25">
      <c r="F14" s="146" t="s">
        <v>265</v>
      </c>
      <c r="G14" s="146">
        <v>2014</v>
      </c>
      <c r="H14" s="151" t="s">
        <v>266</v>
      </c>
      <c r="I14" s="146">
        <v>2014</v>
      </c>
      <c r="J14" s="184">
        <v>275.72899999999998</v>
      </c>
      <c r="K14" s="194">
        <v>13.333393975710454</v>
      </c>
    </row>
    <row r="15" spans="1:12" x14ac:dyDescent="0.25">
      <c r="G15" s="146">
        <v>2015</v>
      </c>
      <c r="H15" s="151"/>
      <c r="I15" s="146">
        <v>2015</v>
      </c>
      <c r="J15" s="184">
        <v>278.57499999999999</v>
      </c>
      <c r="K15" s="194">
        <v>12.263445120891635</v>
      </c>
    </row>
    <row r="16" spans="1:12" x14ac:dyDescent="0.25">
      <c r="G16" s="146">
        <v>2016</v>
      </c>
      <c r="H16" s="151"/>
      <c r="I16" s="146">
        <v>2016</v>
      </c>
      <c r="J16" s="184">
        <v>405.33499999999998</v>
      </c>
      <c r="K16" s="194">
        <v>14.246761226324987</v>
      </c>
    </row>
    <row r="17" spans="6:14" x14ac:dyDescent="0.25">
      <c r="G17" s="146">
        <v>2017</v>
      </c>
      <c r="H17" s="151"/>
      <c r="I17" s="146">
        <v>2017</v>
      </c>
      <c r="J17" s="184">
        <v>253.49600000000001</v>
      </c>
      <c r="K17" s="194">
        <v>11.7</v>
      </c>
    </row>
    <row r="18" spans="6:14" x14ac:dyDescent="0.25">
      <c r="G18" s="146">
        <v>2018</v>
      </c>
      <c r="H18" s="151"/>
      <c r="I18" s="146">
        <v>2018</v>
      </c>
      <c r="J18" s="184">
        <v>232.715</v>
      </c>
      <c r="K18" s="185">
        <v>8.6999999999999993</v>
      </c>
    </row>
    <row r="19" spans="6:14" x14ac:dyDescent="0.25">
      <c r="G19" s="146">
        <v>2019</v>
      </c>
      <c r="I19" s="146">
        <v>2019</v>
      </c>
      <c r="J19" s="184">
        <v>162.16300000000001</v>
      </c>
      <c r="K19" s="185">
        <v>7.8</v>
      </c>
    </row>
    <row r="20" spans="6:14" x14ac:dyDescent="0.25">
      <c r="G20" s="146">
        <v>2020</v>
      </c>
      <c r="I20" s="146">
        <v>2020</v>
      </c>
      <c r="J20" s="184">
        <v>314.02</v>
      </c>
      <c r="K20" s="185">
        <v>9.8687701314227798</v>
      </c>
      <c r="N20" s="185"/>
    </row>
    <row r="21" spans="6:14" x14ac:dyDescent="0.25">
      <c r="G21" s="146">
        <v>2021</v>
      </c>
      <c r="I21" s="146">
        <v>2021</v>
      </c>
      <c r="J21" s="184">
        <v>321.709</v>
      </c>
      <c r="K21" s="185">
        <v>12.7</v>
      </c>
      <c r="L21" s="185">
        <v>5</v>
      </c>
      <c r="M21" s="185"/>
      <c r="N21" s="185"/>
    </row>
    <row r="22" spans="6:14" x14ac:dyDescent="0.25">
      <c r="G22" s="146" t="s">
        <v>1749</v>
      </c>
      <c r="I22" s="146" t="s">
        <v>1755</v>
      </c>
      <c r="J22" s="184">
        <v>129</v>
      </c>
      <c r="K22" s="185">
        <v>11.9</v>
      </c>
      <c r="L22" s="146">
        <v>4.0999999999999996</v>
      </c>
      <c r="M22" s="185"/>
      <c r="N22" s="185"/>
    </row>
    <row r="23" spans="6:14" x14ac:dyDescent="0.25">
      <c r="F23" s="146" t="s">
        <v>267</v>
      </c>
      <c r="G23" s="146">
        <v>2014</v>
      </c>
      <c r="H23" s="151" t="s">
        <v>268</v>
      </c>
      <c r="I23" s="146">
        <v>2014</v>
      </c>
      <c r="J23" s="184">
        <v>153.03800000000001</v>
      </c>
      <c r="K23" s="194">
        <v>15.260000000000002</v>
      </c>
    </row>
    <row r="24" spans="6:14" x14ac:dyDescent="0.25">
      <c r="G24" s="146">
        <v>2015</v>
      </c>
      <c r="H24" s="151"/>
      <c r="I24" s="146">
        <v>2015</v>
      </c>
      <c r="J24" s="184">
        <v>189.14400000000001</v>
      </c>
      <c r="K24" s="194">
        <v>14.610000000000001</v>
      </c>
    </row>
    <row r="25" spans="6:14" x14ac:dyDescent="0.25">
      <c r="G25" s="146">
        <v>2016</v>
      </c>
      <c r="H25" s="151"/>
      <c r="I25" s="146">
        <v>2016</v>
      </c>
      <c r="J25" s="184">
        <v>76.703999999999994</v>
      </c>
      <c r="K25" s="194">
        <v>10.554437741647433</v>
      </c>
    </row>
    <row r="26" spans="6:14" x14ac:dyDescent="0.25">
      <c r="G26" s="146">
        <v>2017</v>
      </c>
      <c r="H26" s="151"/>
      <c r="I26" s="146">
        <v>2017</v>
      </c>
      <c r="J26" s="184">
        <v>159.79</v>
      </c>
      <c r="K26" s="194">
        <v>7.5</v>
      </c>
    </row>
    <row r="27" spans="6:14" x14ac:dyDescent="0.25">
      <c r="G27" s="146">
        <v>2018</v>
      </c>
      <c r="H27" s="151"/>
      <c r="I27" s="146">
        <v>2018</v>
      </c>
      <c r="J27" s="184">
        <v>196.77600000000001</v>
      </c>
      <c r="K27" s="185">
        <v>5.0999999999999996</v>
      </c>
    </row>
    <row r="28" spans="6:14" x14ac:dyDescent="0.25">
      <c r="G28" s="146">
        <v>2019</v>
      </c>
      <c r="I28" s="146">
        <v>2019</v>
      </c>
      <c r="J28" s="184">
        <v>203.011</v>
      </c>
      <c r="K28" s="185">
        <v>5.48</v>
      </c>
    </row>
    <row r="29" spans="6:14" x14ac:dyDescent="0.25">
      <c r="G29" s="146">
        <v>2020</v>
      </c>
      <c r="I29" s="146">
        <v>2020</v>
      </c>
      <c r="J29" s="184">
        <v>149.67099999999999</v>
      </c>
      <c r="K29" s="185">
        <v>7</v>
      </c>
    </row>
    <row r="30" spans="6:14" x14ac:dyDescent="0.25">
      <c r="G30" s="146">
        <v>2021</v>
      </c>
      <c r="I30" s="146">
        <v>2021</v>
      </c>
      <c r="J30" s="184">
        <v>56.697000000000003</v>
      </c>
      <c r="K30" s="185">
        <v>7.8</v>
      </c>
      <c r="L30" s="185">
        <v>5.3</v>
      </c>
    </row>
    <row r="31" spans="6:14" x14ac:dyDescent="0.25">
      <c r="G31" s="146" t="s">
        <v>1749</v>
      </c>
      <c r="I31" s="146" t="s">
        <v>1755</v>
      </c>
      <c r="J31" s="184">
        <v>47.9</v>
      </c>
      <c r="K31" s="185">
        <v>8.4</v>
      </c>
      <c r="L31" s="185">
        <v>5.7</v>
      </c>
    </row>
    <row r="32" spans="6:14" x14ac:dyDescent="0.25">
      <c r="F32" s="146" t="s">
        <v>269</v>
      </c>
      <c r="G32" s="146">
        <v>2014</v>
      </c>
      <c r="H32" s="151" t="s">
        <v>270</v>
      </c>
      <c r="I32" s="146">
        <v>2014</v>
      </c>
      <c r="J32" s="184">
        <v>36.6</v>
      </c>
      <c r="K32" s="194">
        <v>11.235965576442389</v>
      </c>
    </row>
    <row r="33" spans="6:12" x14ac:dyDescent="0.25">
      <c r="G33" s="146">
        <v>2015</v>
      </c>
      <c r="H33" s="151"/>
      <c r="I33" s="146">
        <v>2015</v>
      </c>
      <c r="J33" s="184">
        <v>20.335000000000001</v>
      </c>
      <c r="K33" s="194">
        <v>8.8995129740518966</v>
      </c>
    </row>
    <row r="34" spans="6:12" x14ac:dyDescent="0.25">
      <c r="G34" s="146">
        <v>2016</v>
      </c>
      <c r="H34" s="151"/>
      <c r="I34" s="146">
        <v>2016</v>
      </c>
      <c r="J34" s="184">
        <v>72.936999999999998</v>
      </c>
      <c r="K34" s="194">
        <v>6.6367493857158619</v>
      </c>
    </row>
    <row r="35" spans="6:12" x14ac:dyDescent="0.25">
      <c r="G35" s="146">
        <v>2017</v>
      </c>
      <c r="H35" s="151"/>
      <c r="I35" s="146">
        <v>2017</v>
      </c>
      <c r="J35" s="184">
        <v>84.593999999999994</v>
      </c>
      <c r="K35" s="194">
        <v>6.18</v>
      </c>
    </row>
    <row r="36" spans="6:12" x14ac:dyDescent="0.25">
      <c r="G36" s="146">
        <v>2018</v>
      </c>
      <c r="H36" s="151"/>
      <c r="I36" s="146">
        <v>2018</v>
      </c>
      <c r="J36" s="184">
        <v>103.032</v>
      </c>
      <c r="K36" s="185">
        <v>5.99</v>
      </c>
    </row>
    <row r="37" spans="6:12" x14ac:dyDescent="0.25">
      <c r="G37" s="146">
        <v>2019</v>
      </c>
      <c r="I37" s="146">
        <v>2019</v>
      </c>
      <c r="J37" s="184">
        <v>46.7</v>
      </c>
      <c r="K37" s="185">
        <v>8.73</v>
      </c>
    </row>
    <row r="38" spans="6:12" x14ac:dyDescent="0.25">
      <c r="G38" s="146">
        <v>2020</v>
      </c>
      <c r="I38" s="146">
        <v>2020</v>
      </c>
      <c r="J38" s="184">
        <v>76.599999999999994</v>
      </c>
      <c r="K38" s="185">
        <v>11.1</v>
      </c>
    </row>
    <row r="39" spans="6:12" x14ac:dyDescent="0.25">
      <c r="G39" s="146">
        <v>2021</v>
      </c>
      <c r="I39" s="146">
        <v>2021</v>
      </c>
      <c r="J39" s="184">
        <v>63.326000000000001</v>
      </c>
      <c r="K39" s="185">
        <v>9.8000000000000007</v>
      </c>
      <c r="L39" s="185">
        <v>7.5</v>
      </c>
    </row>
    <row r="40" spans="6:12" x14ac:dyDescent="0.25">
      <c r="G40" s="146" t="s">
        <v>1749</v>
      </c>
      <c r="I40" s="146" t="s">
        <v>1755</v>
      </c>
      <c r="J40" s="184">
        <v>11.16</v>
      </c>
      <c r="K40" s="185">
        <v>11.8</v>
      </c>
      <c r="L40" s="146">
        <v>6.6</v>
      </c>
    </row>
    <row r="41" spans="6:12" x14ac:dyDescent="0.25">
      <c r="F41" s="146" t="s">
        <v>43</v>
      </c>
      <c r="G41" s="146">
        <v>2014</v>
      </c>
      <c r="H41" s="151" t="s">
        <v>43</v>
      </c>
      <c r="I41" s="146">
        <v>2014</v>
      </c>
      <c r="J41" s="184">
        <v>68.19</v>
      </c>
      <c r="K41" s="194">
        <v>16.189999999999998</v>
      </c>
    </row>
    <row r="42" spans="6:12" x14ac:dyDescent="0.25">
      <c r="G42" s="146">
        <v>2015</v>
      </c>
      <c r="H42" s="151"/>
      <c r="I42" s="146">
        <v>2015</v>
      </c>
      <c r="J42" s="184">
        <v>50.92</v>
      </c>
      <c r="K42" s="194">
        <v>12.06</v>
      </c>
    </row>
    <row r="43" spans="6:12" x14ac:dyDescent="0.25">
      <c r="G43" s="146">
        <v>2016</v>
      </c>
      <c r="H43" s="151"/>
      <c r="I43" s="146">
        <v>2016</v>
      </c>
      <c r="J43" s="184">
        <v>96.274000000000001</v>
      </c>
      <c r="K43" s="194">
        <v>9.5</v>
      </c>
    </row>
    <row r="44" spans="6:12" x14ac:dyDescent="0.25">
      <c r="G44" s="146">
        <v>2017</v>
      </c>
      <c r="H44" s="151"/>
      <c r="I44" s="146">
        <v>2017</v>
      </c>
      <c r="J44" s="184">
        <v>79.92</v>
      </c>
      <c r="K44" s="194">
        <v>7.5</v>
      </c>
    </row>
    <row r="45" spans="6:12" x14ac:dyDescent="0.25">
      <c r="G45" s="146">
        <v>2018</v>
      </c>
      <c r="H45" s="151"/>
      <c r="I45" s="146">
        <v>2018</v>
      </c>
      <c r="J45" s="184">
        <v>230.57499999999999</v>
      </c>
      <c r="K45" s="185">
        <v>7.3</v>
      </c>
    </row>
    <row r="46" spans="6:12" x14ac:dyDescent="0.25">
      <c r="G46" s="146">
        <v>2019</v>
      </c>
      <c r="I46" s="146">
        <v>2019</v>
      </c>
      <c r="J46" s="184">
        <v>70.545000000000002</v>
      </c>
      <c r="K46" s="185">
        <v>5.6</v>
      </c>
    </row>
    <row r="47" spans="6:12" x14ac:dyDescent="0.25">
      <c r="G47" s="146">
        <v>2020</v>
      </c>
      <c r="I47" s="146">
        <v>2020</v>
      </c>
      <c r="J47" s="184">
        <v>231.94900000000001</v>
      </c>
      <c r="K47" s="185">
        <v>9.1</v>
      </c>
    </row>
    <row r="48" spans="6:12" x14ac:dyDescent="0.25">
      <c r="G48" s="146">
        <v>2021</v>
      </c>
      <c r="I48" s="146">
        <v>2021</v>
      </c>
      <c r="J48" s="184">
        <v>44.454999999999998</v>
      </c>
      <c r="K48" s="185">
        <v>9.1999999999999993</v>
      </c>
      <c r="L48" s="185">
        <v>13.6</v>
      </c>
    </row>
    <row r="49" spans="6:12" x14ac:dyDescent="0.25">
      <c r="G49" s="146" t="s">
        <v>1749</v>
      </c>
      <c r="I49" s="146" t="s">
        <v>1755</v>
      </c>
      <c r="J49" s="184">
        <v>109.102</v>
      </c>
      <c r="K49" s="185">
        <v>9.9</v>
      </c>
      <c r="L49" s="146">
        <v>10.7</v>
      </c>
    </row>
    <row r="50" spans="6:12" x14ac:dyDescent="0.25">
      <c r="F50" s="146" t="s">
        <v>271</v>
      </c>
      <c r="G50" s="146">
        <v>2014</v>
      </c>
      <c r="H50" s="151" t="s">
        <v>272</v>
      </c>
      <c r="I50" s="146">
        <v>2014</v>
      </c>
      <c r="J50" s="184">
        <v>117</v>
      </c>
      <c r="K50" s="194">
        <v>14.3</v>
      </c>
    </row>
    <row r="51" spans="6:12" x14ac:dyDescent="0.25">
      <c r="G51" s="146">
        <v>2015</v>
      </c>
      <c r="H51" s="151"/>
      <c r="I51" s="146">
        <v>2015</v>
      </c>
      <c r="J51" s="184">
        <v>85</v>
      </c>
      <c r="K51" s="194">
        <v>14</v>
      </c>
    </row>
    <row r="52" spans="6:12" x14ac:dyDescent="0.25">
      <c r="G52" s="146">
        <v>2016</v>
      </c>
      <c r="H52" s="151"/>
      <c r="I52" s="146">
        <v>2016</v>
      </c>
      <c r="J52" s="184">
        <v>275</v>
      </c>
      <c r="K52" s="194">
        <v>16</v>
      </c>
    </row>
    <row r="53" spans="6:12" x14ac:dyDescent="0.25">
      <c r="G53" s="146">
        <v>2017</v>
      </c>
      <c r="H53" s="151"/>
      <c r="I53" s="146">
        <v>2017</v>
      </c>
      <c r="J53" s="184">
        <v>120</v>
      </c>
      <c r="K53" s="194">
        <v>9.1999999999999993</v>
      </c>
    </row>
    <row r="54" spans="6:12" x14ac:dyDescent="0.25">
      <c r="G54" s="146">
        <v>2018</v>
      </c>
      <c r="H54" s="151"/>
      <c r="I54" s="146">
        <v>2018</v>
      </c>
      <c r="J54" s="184">
        <v>145</v>
      </c>
      <c r="K54" s="185">
        <v>6.6</v>
      </c>
    </row>
    <row r="55" spans="6:12" x14ac:dyDescent="0.25">
      <c r="G55" s="146">
        <v>2019</v>
      </c>
      <c r="I55" s="146">
        <v>2019</v>
      </c>
      <c r="J55" s="184">
        <v>288.63400000000001</v>
      </c>
      <c r="K55" s="185">
        <v>9.1999999999999993</v>
      </c>
    </row>
    <row r="56" spans="6:12" x14ac:dyDescent="0.25">
      <c r="G56" s="146">
        <v>2020</v>
      </c>
      <c r="I56" s="146">
        <v>2020</v>
      </c>
      <c r="J56" s="184">
        <v>155.19999999999999</v>
      </c>
      <c r="K56" s="185">
        <v>12.5</v>
      </c>
    </row>
    <row r="57" spans="6:12" x14ac:dyDescent="0.25">
      <c r="G57" s="146">
        <v>2021</v>
      </c>
      <c r="I57" s="146">
        <v>2021</v>
      </c>
      <c r="J57" s="184">
        <v>244.3</v>
      </c>
      <c r="K57" s="185">
        <v>14.9</v>
      </c>
      <c r="L57" s="185">
        <v>7.1</v>
      </c>
    </row>
    <row r="58" spans="6:12" x14ac:dyDescent="0.25">
      <c r="G58" s="146" t="s">
        <v>1749</v>
      </c>
      <c r="I58" s="146" t="s">
        <v>1755</v>
      </c>
      <c r="J58" s="184">
        <v>98.5</v>
      </c>
      <c r="K58" s="185">
        <v>14.9</v>
      </c>
      <c r="L58" s="146">
        <v>4.0999999999999996</v>
      </c>
    </row>
    <row r="59" spans="6:12" x14ac:dyDescent="0.25">
      <c r="F59" s="146" t="s">
        <v>273</v>
      </c>
      <c r="G59" s="146">
        <v>2014</v>
      </c>
      <c r="H59" s="151" t="s">
        <v>274</v>
      </c>
      <c r="I59" s="146">
        <v>2014</v>
      </c>
      <c r="J59" s="184">
        <v>37</v>
      </c>
      <c r="K59" s="194">
        <v>22</v>
      </c>
    </row>
    <row r="60" spans="6:12" x14ac:dyDescent="0.25">
      <c r="G60" s="146">
        <v>2015</v>
      </c>
      <c r="H60" s="151"/>
      <c r="I60" s="146">
        <v>2015</v>
      </c>
      <c r="J60" s="184">
        <v>70</v>
      </c>
      <c r="K60" s="194">
        <v>20</v>
      </c>
    </row>
    <row r="61" spans="6:12" x14ac:dyDescent="0.25">
      <c r="G61" s="146">
        <v>2016</v>
      </c>
      <c r="H61" s="151"/>
      <c r="I61" s="146">
        <v>2016</v>
      </c>
      <c r="J61" s="184">
        <v>28</v>
      </c>
      <c r="K61" s="194">
        <v>12</v>
      </c>
    </row>
    <row r="62" spans="6:12" x14ac:dyDescent="0.25">
      <c r="G62" s="146">
        <v>2017</v>
      </c>
      <c r="H62" s="151"/>
      <c r="I62" s="146">
        <v>2017</v>
      </c>
      <c r="J62" s="184">
        <v>117</v>
      </c>
      <c r="K62" s="194">
        <v>10</v>
      </c>
    </row>
    <row r="63" spans="6:12" x14ac:dyDescent="0.25">
      <c r="G63" s="146">
        <v>2018</v>
      </c>
      <c r="I63" s="146">
        <v>2018</v>
      </c>
      <c r="J63" s="184">
        <v>90.12</v>
      </c>
      <c r="K63" s="185">
        <v>10</v>
      </c>
    </row>
    <row r="64" spans="6:12" x14ac:dyDescent="0.25">
      <c r="G64" s="146">
        <v>2019</v>
      </c>
      <c r="I64" s="146">
        <v>2019</v>
      </c>
      <c r="J64" s="184">
        <v>180</v>
      </c>
      <c r="K64" s="185">
        <v>9.8000000000000007</v>
      </c>
    </row>
    <row r="65" spans="7:12" x14ac:dyDescent="0.25">
      <c r="G65" s="146">
        <v>2020</v>
      </c>
      <c r="I65" s="146">
        <v>2020</v>
      </c>
      <c r="J65" s="184">
        <v>66</v>
      </c>
      <c r="K65" s="185">
        <v>11.7</v>
      </c>
    </row>
    <row r="66" spans="7:12" x14ac:dyDescent="0.25">
      <c r="G66" s="146">
        <v>2021</v>
      </c>
      <c r="I66" s="146">
        <v>2021</v>
      </c>
      <c r="J66" s="184">
        <v>192</v>
      </c>
      <c r="K66" s="185">
        <v>12.9</v>
      </c>
      <c r="L66" s="185">
        <v>9.1</v>
      </c>
    </row>
    <row r="67" spans="7:12" x14ac:dyDescent="0.25">
      <c r="G67" s="146" t="s">
        <v>1749</v>
      </c>
      <c r="I67" s="146" t="s">
        <v>1755</v>
      </c>
      <c r="J67" s="184">
        <v>27.8</v>
      </c>
      <c r="K67" s="185">
        <v>16.7</v>
      </c>
      <c r="L67" s="185">
        <v>7.8</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U57"/>
  <sheetViews>
    <sheetView zoomScale="75" zoomScaleNormal="75" workbookViewId="0"/>
  </sheetViews>
  <sheetFormatPr defaultColWidth="9.140625" defaultRowHeight="15" x14ac:dyDescent="0.25"/>
  <cols>
    <col min="1" max="1" width="14.140625" style="203" customWidth="1"/>
    <col min="2" max="2" width="95.42578125" style="203" bestFit="1" customWidth="1"/>
    <col min="3" max="3" width="17.28515625" style="203" customWidth="1"/>
    <col min="4" max="5" width="9.140625" style="203"/>
    <col min="6" max="6" width="3" style="203" bestFit="1" customWidth="1"/>
    <col min="7" max="7" width="9.85546875" style="203" customWidth="1"/>
    <col min="8" max="9" width="13" style="203" customWidth="1"/>
    <col min="10" max="10" width="10.28515625" style="203" customWidth="1"/>
    <col min="11" max="11" width="15.85546875" style="203" customWidth="1"/>
    <col min="12" max="12" width="12.5703125" style="203" customWidth="1"/>
    <col min="13" max="13" width="11.140625" style="203" customWidth="1"/>
    <col min="14" max="16384" width="9.140625" style="203"/>
  </cols>
  <sheetData>
    <row r="1" spans="1:21" ht="15.75" x14ac:dyDescent="0.25">
      <c r="A1" s="35" t="s">
        <v>2</v>
      </c>
      <c r="B1" s="36" t="s">
        <v>1930</v>
      </c>
      <c r="C1" s="179" t="s">
        <v>467</v>
      </c>
    </row>
    <row r="2" spans="1:21" ht="15.75" x14ac:dyDescent="0.25">
      <c r="A2" s="35" t="s">
        <v>3</v>
      </c>
      <c r="B2" s="36" t="s">
        <v>1933</v>
      </c>
    </row>
    <row r="3" spans="1:21" ht="15.75" x14ac:dyDescent="0.25">
      <c r="A3" s="29" t="s">
        <v>4</v>
      </c>
      <c r="B3" s="29" t="s">
        <v>8</v>
      </c>
    </row>
    <row r="4" spans="1:21" ht="15.75" x14ac:dyDescent="0.25">
      <c r="A4" s="29" t="s">
        <v>5</v>
      </c>
      <c r="B4" s="29" t="s">
        <v>11</v>
      </c>
    </row>
    <row r="5" spans="1:21" ht="15.75" x14ac:dyDescent="0.25">
      <c r="A5" s="27" t="s">
        <v>6</v>
      </c>
      <c r="B5" s="59" t="s">
        <v>1931</v>
      </c>
    </row>
    <row r="6" spans="1:21" ht="15.75" x14ac:dyDescent="0.25">
      <c r="A6" s="27" t="s">
        <v>7</v>
      </c>
      <c r="B6" s="59" t="s">
        <v>1932</v>
      </c>
    </row>
    <row r="10" spans="1:21" ht="45" x14ac:dyDescent="0.25">
      <c r="G10" s="207" t="s">
        <v>698</v>
      </c>
      <c r="H10" s="207" t="s">
        <v>695</v>
      </c>
      <c r="I10" s="207" t="s">
        <v>696</v>
      </c>
      <c r="J10" s="207" t="s">
        <v>694</v>
      </c>
      <c r="K10" s="207" t="s">
        <v>1934</v>
      </c>
      <c r="L10" s="207" t="s">
        <v>697</v>
      </c>
      <c r="M10" s="207" t="s">
        <v>1615</v>
      </c>
      <c r="N10" s="207"/>
      <c r="O10" s="207"/>
      <c r="S10" s="207"/>
      <c r="T10" s="207"/>
      <c r="U10" s="207"/>
    </row>
    <row r="11" spans="1:21" ht="45" x14ac:dyDescent="0.25">
      <c r="E11" s="205"/>
      <c r="F11" s="205"/>
      <c r="G11" s="206" t="s">
        <v>691</v>
      </c>
      <c r="H11" s="206" t="s">
        <v>690</v>
      </c>
      <c r="I11" s="206" t="s">
        <v>689</v>
      </c>
      <c r="J11" s="206" t="s">
        <v>688</v>
      </c>
      <c r="K11" s="206" t="s">
        <v>1935</v>
      </c>
      <c r="L11" s="206" t="s">
        <v>1929</v>
      </c>
      <c r="M11" s="206" t="s">
        <v>1614</v>
      </c>
      <c r="N11" s="206"/>
      <c r="O11" s="206"/>
      <c r="S11" s="206"/>
      <c r="T11" s="206"/>
      <c r="U11" s="206"/>
    </row>
    <row r="12" spans="1:21" x14ac:dyDescent="0.25">
      <c r="E12" s="205" t="s">
        <v>1928</v>
      </c>
      <c r="F12" s="205" t="s">
        <v>638</v>
      </c>
      <c r="G12" s="221">
        <v>106.7373</v>
      </c>
      <c r="H12" s="221">
        <v>124.2092</v>
      </c>
      <c r="I12" s="221">
        <v>137.51689999999999</v>
      </c>
      <c r="J12" s="221">
        <v>102.8476</v>
      </c>
      <c r="K12" s="221">
        <v>120.6969</v>
      </c>
      <c r="L12" s="221">
        <v>122.03740000000001</v>
      </c>
      <c r="M12" s="221">
        <v>110.1635</v>
      </c>
    </row>
    <row r="13" spans="1:21" x14ac:dyDescent="0.25">
      <c r="E13" s="205"/>
      <c r="F13" s="205" t="s">
        <v>639</v>
      </c>
      <c r="G13" s="221">
        <v>118.1123</v>
      </c>
      <c r="H13" s="221">
        <v>123.7448</v>
      </c>
      <c r="I13" s="221">
        <v>135.1061</v>
      </c>
      <c r="J13" s="221">
        <v>97.549300000000002</v>
      </c>
      <c r="K13" s="221">
        <v>127.0067</v>
      </c>
      <c r="L13" s="221">
        <v>124.9755</v>
      </c>
      <c r="M13" s="221">
        <v>113.0881</v>
      </c>
    </row>
    <row r="14" spans="1:21" x14ac:dyDescent="0.25">
      <c r="E14" s="205"/>
      <c r="F14" s="205" t="s">
        <v>640</v>
      </c>
      <c r="G14" s="221">
        <v>123.56180000000001</v>
      </c>
      <c r="H14" s="221">
        <v>143.4744</v>
      </c>
      <c r="I14" s="221">
        <v>141.16810000000001</v>
      </c>
      <c r="J14" s="221">
        <v>107.7311</v>
      </c>
      <c r="K14" s="221">
        <v>134.9178</v>
      </c>
      <c r="L14" s="221">
        <v>129.512</v>
      </c>
      <c r="M14" s="221">
        <v>122.1913</v>
      </c>
    </row>
    <row r="15" spans="1:21" x14ac:dyDescent="0.25">
      <c r="E15" s="205"/>
      <c r="F15" s="205" t="s">
        <v>641</v>
      </c>
      <c r="G15" s="221">
        <v>117.5561</v>
      </c>
      <c r="H15" s="221">
        <v>119.1828</v>
      </c>
      <c r="I15" s="221">
        <v>136.3852</v>
      </c>
      <c r="J15" s="221">
        <v>108.26909999999999</v>
      </c>
      <c r="K15" s="221">
        <v>138.79390000000001</v>
      </c>
      <c r="L15" s="221">
        <v>128.26509999999999</v>
      </c>
      <c r="M15" s="221">
        <v>116.49930000000001</v>
      </c>
    </row>
    <row r="16" spans="1:21" x14ac:dyDescent="0.25">
      <c r="E16" s="205"/>
      <c r="F16" s="205" t="s">
        <v>642</v>
      </c>
      <c r="G16" s="221">
        <v>126.8963</v>
      </c>
      <c r="H16" s="221">
        <v>133.91579999999999</v>
      </c>
      <c r="I16" s="221">
        <v>151.76990000000001</v>
      </c>
      <c r="J16" s="221">
        <v>113.4528</v>
      </c>
      <c r="K16" s="221">
        <v>145.2345</v>
      </c>
      <c r="L16" s="221">
        <v>137.75049999999999</v>
      </c>
      <c r="M16" s="221">
        <v>124.8643</v>
      </c>
    </row>
    <row r="17" spans="5:13" x14ac:dyDescent="0.25">
      <c r="E17" s="205"/>
      <c r="F17" s="205" t="s">
        <v>643</v>
      </c>
      <c r="G17" s="221">
        <v>112.562</v>
      </c>
      <c r="H17" s="221">
        <v>130.5241</v>
      </c>
      <c r="I17" s="221">
        <v>138.6404</v>
      </c>
      <c r="J17" s="221">
        <v>108.7649</v>
      </c>
      <c r="K17" s="221">
        <v>132.9847</v>
      </c>
      <c r="L17" s="221">
        <v>119.9473</v>
      </c>
      <c r="M17" s="221">
        <v>114.3904</v>
      </c>
    </row>
    <row r="18" spans="5:13" x14ac:dyDescent="0.25">
      <c r="E18" s="205"/>
      <c r="F18" s="205" t="s">
        <v>644</v>
      </c>
      <c r="G18" s="221">
        <v>114.91670000000001</v>
      </c>
      <c r="H18" s="221">
        <v>121.2555</v>
      </c>
      <c r="I18" s="221">
        <v>148.90559999999999</v>
      </c>
      <c r="J18" s="221">
        <v>117.0337</v>
      </c>
      <c r="K18" s="221">
        <v>136.87209999999999</v>
      </c>
      <c r="L18" s="221">
        <v>131.7627</v>
      </c>
      <c r="M18" s="221">
        <v>115.8266</v>
      </c>
    </row>
    <row r="19" spans="5:13" x14ac:dyDescent="0.25">
      <c r="E19" s="205"/>
      <c r="F19" s="205" t="s">
        <v>645</v>
      </c>
      <c r="G19" s="221">
        <v>86.560699999999997</v>
      </c>
      <c r="H19" s="221">
        <v>135.10239999999999</v>
      </c>
      <c r="I19" s="221">
        <v>135.32849999999999</v>
      </c>
      <c r="J19" s="221">
        <v>113.2166</v>
      </c>
      <c r="K19" s="221">
        <v>125.7435</v>
      </c>
      <c r="L19" s="221">
        <v>110.0801</v>
      </c>
      <c r="M19" s="221">
        <v>103.01130000000001</v>
      </c>
    </row>
    <row r="20" spans="5:13" x14ac:dyDescent="0.25">
      <c r="E20" s="205"/>
      <c r="F20" s="205" t="s">
        <v>646</v>
      </c>
      <c r="G20" s="221">
        <v>123.1157</v>
      </c>
      <c r="H20" s="221">
        <v>167.72300000000001</v>
      </c>
      <c r="I20" s="221">
        <v>157.6995</v>
      </c>
      <c r="J20" s="221">
        <v>125.00069999999999</v>
      </c>
      <c r="K20" s="221">
        <v>141.01060000000001</v>
      </c>
      <c r="L20" s="221">
        <v>125.8152</v>
      </c>
      <c r="M20" s="221">
        <v>125.4721</v>
      </c>
    </row>
    <row r="21" spans="5:13" x14ac:dyDescent="0.25">
      <c r="E21" s="205"/>
      <c r="F21" s="205" t="s">
        <v>647</v>
      </c>
      <c r="G21" s="221">
        <v>125.0365</v>
      </c>
      <c r="H21" s="221">
        <v>157.4786</v>
      </c>
      <c r="I21" s="221">
        <v>164.482</v>
      </c>
      <c r="J21" s="221">
        <v>128.40190000000001</v>
      </c>
      <c r="K21" s="221">
        <v>149.5889</v>
      </c>
      <c r="L21" s="221">
        <v>129.97810000000001</v>
      </c>
      <c r="M21" s="221">
        <v>127.54940000000001</v>
      </c>
    </row>
    <row r="22" spans="5:13" x14ac:dyDescent="0.25">
      <c r="E22" s="205"/>
      <c r="F22" s="205" t="s">
        <v>648</v>
      </c>
      <c r="G22" s="221">
        <v>114.2533</v>
      </c>
      <c r="H22" s="221">
        <v>162.9024</v>
      </c>
      <c r="I22" s="221">
        <v>166.18049999999999</v>
      </c>
      <c r="J22" s="221">
        <v>116.3879</v>
      </c>
      <c r="K22" s="221">
        <v>137.29849999999999</v>
      </c>
      <c r="L22" s="221">
        <v>127.4006</v>
      </c>
      <c r="M22" s="221">
        <v>122.39579999999999</v>
      </c>
    </row>
    <row r="23" spans="5:13" x14ac:dyDescent="0.25">
      <c r="E23" s="205"/>
      <c r="F23" s="205" t="s">
        <v>649</v>
      </c>
      <c r="G23" s="221">
        <v>83.084299999999999</v>
      </c>
      <c r="H23" s="221">
        <v>119.54559999999999</v>
      </c>
      <c r="I23" s="221">
        <v>129.65119999999999</v>
      </c>
      <c r="J23" s="221">
        <v>104.53660000000001</v>
      </c>
      <c r="K23" s="221">
        <v>97.864699999999999</v>
      </c>
      <c r="L23" s="221">
        <v>97.487300000000005</v>
      </c>
      <c r="M23" s="221">
        <v>96.561800000000005</v>
      </c>
    </row>
    <row r="24" spans="5:13" x14ac:dyDescent="0.25">
      <c r="E24" s="205" t="s">
        <v>692</v>
      </c>
      <c r="F24" s="205" t="s">
        <v>638</v>
      </c>
      <c r="G24" s="221">
        <v>118.14</v>
      </c>
      <c r="H24" s="221">
        <v>132.8288</v>
      </c>
      <c r="I24" s="221">
        <v>162.0718</v>
      </c>
      <c r="J24" s="221">
        <v>109.57089999999999</v>
      </c>
      <c r="K24" s="221">
        <v>118.56619999999999</v>
      </c>
      <c r="L24" s="221">
        <v>106.2617</v>
      </c>
      <c r="M24" s="221">
        <v>114.2269</v>
      </c>
    </row>
    <row r="25" spans="5:13" x14ac:dyDescent="0.25">
      <c r="E25" s="205"/>
      <c r="F25" s="205" t="s">
        <v>639</v>
      </c>
      <c r="G25" s="221">
        <v>124.9933</v>
      </c>
      <c r="H25" s="221">
        <v>139.00460000000001</v>
      </c>
      <c r="I25" s="221">
        <v>167.83170000000001</v>
      </c>
      <c r="J25" s="221">
        <v>107.99720000000001</v>
      </c>
      <c r="K25" s="221">
        <v>126.6645</v>
      </c>
      <c r="L25" s="221">
        <v>116.69370000000001</v>
      </c>
      <c r="M25" s="221">
        <v>118.2139</v>
      </c>
    </row>
    <row r="26" spans="5:13" x14ac:dyDescent="0.25">
      <c r="E26" s="205"/>
      <c r="F26" s="205" t="s">
        <v>640</v>
      </c>
      <c r="G26" s="221">
        <v>99.249700000000004</v>
      </c>
      <c r="H26" s="221">
        <v>146.95249999999999</v>
      </c>
      <c r="I26" s="221">
        <v>176.3655</v>
      </c>
      <c r="J26" s="221">
        <v>120.8909</v>
      </c>
      <c r="K26" s="221">
        <v>134.65520000000001</v>
      </c>
      <c r="L26" s="221">
        <v>121.8322</v>
      </c>
      <c r="M26" s="221">
        <v>115.2659</v>
      </c>
    </row>
    <row r="27" spans="5:13" x14ac:dyDescent="0.25">
      <c r="E27" s="205"/>
      <c r="F27" s="205" t="s">
        <v>641</v>
      </c>
      <c r="G27" s="221">
        <v>24.1464</v>
      </c>
      <c r="H27" s="221">
        <v>93.1935</v>
      </c>
      <c r="I27" s="221">
        <v>124.902</v>
      </c>
      <c r="J27" s="221">
        <v>99.079400000000007</v>
      </c>
      <c r="K27" s="221">
        <v>104.0664</v>
      </c>
      <c r="L27" s="221">
        <v>92.5822</v>
      </c>
      <c r="M27" s="221">
        <v>71.733699999999999</v>
      </c>
    </row>
    <row r="28" spans="5:13" x14ac:dyDescent="0.25">
      <c r="E28" s="205"/>
      <c r="F28" s="205" t="s">
        <v>642</v>
      </c>
      <c r="G28" s="221">
        <v>59.585700000000003</v>
      </c>
      <c r="H28" s="221">
        <v>105.4132</v>
      </c>
      <c r="I28" s="221">
        <v>132.595</v>
      </c>
      <c r="J28" s="221">
        <v>100.27079999999999</v>
      </c>
      <c r="K28" s="221">
        <v>107.43810000000001</v>
      </c>
      <c r="L28" s="221">
        <v>92.004999999999995</v>
      </c>
      <c r="M28" s="221">
        <v>85.403899999999993</v>
      </c>
    </row>
    <row r="29" spans="5:13" x14ac:dyDescent="0.25">
      <c r="E29" s="205"/>
      <c r="F29" s="205" t="s">
        <v>643</v>
      </c>
      <c r="G29" s="221">
        <v>98.264600000000002</v>
      </c>
      <c r="H29" s="221">
        <v>135.6225</v>
      </c>
      <c r="I29" s="221">
        <v>144.72620000000001</v>
      </c>
      <c r="J29" s="221">
        <v>109.8781</v>
      </c>
      <c r="K29" s="221">
        <v>118.8605</v>
      </c>
      <c r="L29" s="221">
        <v>99.381600000000006</v>
      </c>
      <c r="M29" s="221">
        <v>106.5515</v>
      </c>
    </row>
    <row r="30" spans="5:13" x14ac:dyDescent="0.25">
      <c r="E30" s="205"/>
      <c r="F30" s="205" t="s">
        <v>644</v>
      </c>
      <c r="G30" s="221">
        <v>100.197</v>
      </c>
      <c r="H30" s="221">
        <v>124.5795</v>
      </c>
      <c r="I30" s="221">
        <v>152.6729</v>
      </c>
      <c r="J30" s="221">
        <v>117.61790000000001</v>
      </c>
      <c r="K30" s="221">
        <v>122.8134</v>
      </c>
      <c r="L30" s="221">
        <v>102.6683</v>
      </c>
      <c r="M30" s="221">
        <v>107.01300000000001</v>
      </c>
    </row>
    <row r="31" spans="5:13" x14ac:dyDescent="0.25">
      <c r="E31" s="205"/>
      <c r="F31" s="205" t="s">
        <v>645</v>
      </c>
      <c r="G31" s="221">
        <v>92.271100000000004</v>
      </c>
      <c r="H31" s="221">
        <v>137.26300000000001</v>
      </c>
      <c r="I31" s="221">
        <v>147.88720000000001</v>
      </c>
      <c r="J31" s="221">
        <v>113.5956</v>
      </c>
      <c r="K31" s="221">
        <v>115.0337</v>
      </c>
      <c r="L31" s="221">
        <v>93.484899999999996</v>
      </c>
      <c r="M31" s="221">
        <v>101.6861</v>
      </c>
    </row>
    <row r="32" spans="5:13" x14ac:dyDescent="0.25">
      <c r="E32" s="205"/>
      <c r="F32" s="205" t="s">
        <v>646</v>
      </c>
      <c r="G32" s="221">
        <v>133.10130000000001</v>
      </c>
      <c r="H32" s="221">
        <v>177.82599999999999</v>
      </c>
      <c r="I32" s="221">
        <v>196.1807</v>
      </c>
      <c r="J32" s="221">
        <v>127.4246</v>
      </c>
      <c r="K32" s="221">
        <v>136.20249999999999</v>
      </c>
      <c r="L32" s="221">
        <v>120.99809999999999</v>
      </c>
      <c r="M32" s="221">
        <v>129.74870000000001</v>
      </c>
    </row>
    <row r="33" spans="5:13" x14ac:dyDescent="0.25">
      <c r="E33" s="205"/>
      <c r="F33" s="205" t="s">
        <v>647</v>
      </c>
      <c r="G33" s="221">
        <v>130.874</v>
      </c>
      <c r="H33" s="221">
        <v>173.63030000000001</v>
      </c>
      <c r="I33" s="221">
        <v>186.68170000000001</v>
      </c>
      <c r="J33" s="221">
        <v>122.2906</v>
      </c>
      <c r="K33" s="221">
        <v>133.45590000000001</v>
      </c>
      <c r="L33" s="221">
        <v>117.1825</v>
      </c>
      <c r="M33" s="221">
        <v>127.87860000000001</v>
      </c>
    </row>
    <row r="34" spans="5:13" x14ac:dyDescent="0.25">
      <c r="E34" s="205"/>
      <c r="F34" s="205" t="s">
        <v>648</v>
      </c>
      <c r="G34" s="221">
        <v>123.2486</v>
      </c>
      <c r="H34" s="221">
        <v>171.4307</v>
      </c>
      <c r="I34" s="221">
        <v>212.6397</v>
      </c>
      <c r="J34" s="221">
        <v>114.5823</v>
      </c>
      <c r="K34" s="221">
        <v>134.0239</v>
      </c>
      <c r="L34" s="221">
        <v>119.02970000000001</v>
      </c>
      <c r="M34" s="221">
        <v>127.002</v>
      </c>
    </row>
    <row r="35" spans="5:13" x14ac:dyDescent="0.25">
      <c r="E35" s="205"/>
      <c r="F35" s="205" t="s">
        <v>649</v>
      </c>
      <c r="G35" s="221">
        <v>97.284400000000005</v>
      </c>
      <c r="H35" s="221">
        <v>119.8021</v>
      </c>
      <c r="I35" s="221">
        <v>172.29830000000001</v>
      </c>
      <c r="J35" s="221">
        <v>108.6045</v>
      </c>
      <c r="K35" s="221">
        <v>105.64149999999999</v>
      </c>
      <c r="L35" s="221">
        <v>97.329099999999997</v>
      </c>
      <c r="M35" s="221">
        <v>105.06</v>
      </c>
    </row>
    <row r="36" spans="5:13" x14ac:dyDescent="0.25">
      <c r="E36" s="205" t="s">
        <v>693</v>
      </c>
      <c r="F36" s="205" t="s">
        <v>638</v>
      </c>
      <c r="G36" s="221">
        <v>85.984899999999996</v>
      </c>
      <c r="H36" s="221">
        <v>144.25530000000001</v>
      </c>
      <c r="I36" s="221">
        <v>223.58</v>
      </c>
      <c r="J36" s="221">
        <v>104.2876</v>
      </c>
      <c r="K36" s="221">
        <v>121.71299999999999</v>
      </c>
      <c r="L36" s="221">
        <v>103.87139999999999</v>
      </c>
      <c r="M36" s="221">
        <v>106.0637</v>
      </c>
    </row>
    <row r="37" spans="5:13" x14ac:dyDescent="0.25">
      <c r="F37" s="205" t="s">
        <v>639</v>
      </c>
      <c r="G37" s="221">
        <v>116.1896</v>
      </c>
      <c r="H37" s="221">
        <v>152.58850000000001</v>
      </c>
      <c r="I37" s="221">
        <v>223.48249999999999</v>
      </c>
      <c r="J37" s="221">
        <v>105.65130000000001</v>
      </c>
      <c r="K37" s="221">
        <v>128.56229999999999</v>
      </c>
      <c r="L37" s="221">
        <v>118.1789</v>
      </c>
      <c r="M37" s="221">
        <v>119.99339999999999</v>
      </c>
    </row>
    <row r="38" spans="5:13" x14ac:dyDescent="0.25">
      <c r="F38" s="205" t="s">
        <v>640</v>
      </c>
      <c r="G38" s="221">
        <v>126.2009</v>
      </c>
      <c r="H38" s="221">
        <v>160.82310000000001</v>
      </c>
      <c r="I38" s="221">
        <v>244.87119999999999</v>
      </c>
      <c r="J38" s="221">
        <v>122.3241</v>
      </c>
      <c r="K38" s="221">
        <v>154.42410000000001</v>
      </c>
      <c r="L38" s="221">
        <v>131.86789999999999</v>
      </c>
      <c r="M38" s="221">
        <v>134.1917</v>
      </c>
    </row>
    <row r="39" spans="5:13" x14ac:dyDescent="0.25">
      <c r="F39" s="205" t="s">
        <v>641</v>
      </c>
      <c r="G39" s="221">
        <v>105.0449</v>
      </c>
      <c r="H39" s="221">
        <v>137.56790000000001</v>
      </c>
      <c r="I39" s="221">
        <v>221.75319999999999</v>
      </c>
      <c r="J39" s="221">
        <v>112.3086</v>
      </c>
      <c r="K39" s="221">
        <v>145.14570000000001</v>
      </c>
      <c r="L39" s="221">
        <v>121.5428</v>
      </c>
      <c r="M39" s="221">
        <v>117.03360000000001</v>
      </c>
    </row>
    <row r="40" spans="5:13" x14ac:dyDescent="0.25">
      <c r="F40" s="205" t="s">
        <v>642</v>
      </c>
      <c r="G40" s="221">
        <v>107.3955</v>
      </c>
      <c r="H40" s="221">
        <v>131.70650000000001</v>
      </c>
      <c r="I40" s="221">
        <v>230.4692</v>
      </c>
      <c r="J40" s="221">
        <v>114.056</v>
      </c>
      <c r="K40" s="221">
        <v>145.41329999999999</v>
      </c>
      <c r="L40" s="221">
        <v>123.8571</v>
      </c>
      <c r="M40" s="221">
        <v>119.8627</v>
      </c>
    </row>
    <row r="41" spans="5:13" x14ac:dyDescent="0.25">
      <c r="F41" s="205" t="s">
        <v>643</v>
      </c>
      <c r="G41" s="221">
        <v>111.4302</v>
      </c>
      <c r="H41" s="221">
        <v>156.86850000000001</v>
      </c>
      <c r="I41" s="221">
        <v>245.80779999999999</v>
      </c>
      <c r="J41" s="221">
        <v>123.8152</v>
      </c>
      <c r="K41" s="221">
        <v>148.74090000000001</v>
      </c>
      <c r="L41" s="221">
        <v>134.59710000000001</v>
      </c>
      <c r="M41" s="221">
        <v>129.75299999999999</v>
      </c>
    </row>
    <row r="42" spans="5:13" x14ac:dyDescent="0.25">
      <c r="F42" s="205" t="s">
        <v>644</v>
      </c>
      <c r="G42" s="221">
        <v>93.315600000000003</v>
      </c>
      <c r="H42" s="221">
        <v>118.5834</v>
      </c>
      <c r="I42" s="221">
        <v>242.41759999999999</v>
      </c>
      <c r="J42" s="221">
        <v>121.7741</v>
      </c>
      <c r="K42" s="221">
        <v>142.5438</v>
      </c>
      <c r="L42" s="221">
        <v>122.27119999999999</v>
      </c>
      <c r="M42" s="221">
        <v>115.0642</v>
      </c>
    </row>
    <row r="43" spans="5:13" x14ac:dyDescent="0.25">
      <c r="F43" s="205" t="s">
        <v>645</v>
      </c>
      <c r="G43" s="221">
        <v>60.865900000000003</v>
      </c>
      <c r="H43" s="221">
        <v>130.69049999999999</v>
      </c>
      <c r="I43" s="221">
        <v>208.77680000000001</v>
      </c>
      <c r="J43" s="221">
        <v>124.9456</v>
      </c>
      <c r="K43" s="221">
        <v>133.3306</v>
      </c>
      <c r="L43" s="221">
        <v>115.16500000000001</v>
      </c>
      <c r="M43" s="221">
        <v>103.0271</v>
      </c>
    </row>
    <row r="44" spans="5:13" x14ac:dyDescent="0.25">
      <c r="F44" s="205" t="s">
        <v>646</v>
      </c>
      <c r="G44" s="221">
        <v>98.113</v>
      </c>
      <c r="H44" s="221">
        <v>155.77350000000001</v>
      </c>
      <c r="I44" s="221">
        <v>251.9958</v>
      </c>
      <c r="J44" s="221">
        <v>141.40049999999999</v>
      </c>
      <c r="K44" s="221">
        <v>145.46899999999999</v>
      </c>
      <c r="L44" s="221">
        <v>136.16149999999999</v>
      </c>
      <c r="M44" s="221">
        <v>124.7606</v>
      </c>
    </row>
    <row r="45" spans="5:13" x14ac:dyDescent="0.25">
      <c r="F45" s="205" t="s">
        <v>647</v>
      </c>
      <c r="G45" s="221">
        <v>91.804500000000004</v>
      </c>
      <c r="H45" s="221">
        <v>153.68700000000001</v>
      </c>
      <c r="I45" s="221">
        <v>224.04759999999999</v>
      </c>
      <c r="J45" s="221">
        <v>135.4975</v>
      </c>
      <c r="K45" s="221">
        <v>145.82310000000001</v>
      </c>
      <c r="L45" s="221">
        <v>139.28469999999999</v>
      </c>
      <c r="M45" s="221">
        <v>121.8419</v>
      </c>
    </row>
    <row r="46" spans="5:13" x14ac:dyDescent="0.25">
      <c r="F46" s="205" t="s">
        <v>648</v>
      </c>
      <c r="G46" s="221">
        <v>104.2961</v>
      </c>
      <c r="H46" s="221">
        <v>166.1551</v>
      </c>
      <c r="I46" s="221">
        <v>247.53819999999999</v>
      </c>
      <c r="J46" s="221">
        <v>135.30000000000001</v>
      </c>
      <c r="K46" s="221">
        <v>148.89349999999999</v>
      </c>
      <c r="L46" s="221">
        <v>137.4896</v>
      </c>
      <c r="M46" s="221">
        <v>128.6773</v>
      </c>
    </row>
    <row r="47" spans="5:13" x14ac:dyDescent="0.25">
      <c r="F47" s="205" t="s">
        <v>649</v>
      </c>
      <c r="G47" s="221">
        <v>78.364400000000003</v>
      </c>
      <c r="H47" s="221">
        <v>141.85720000000001</v>
      </c>
      <c r="I47" s="221">
        <v>213.06970000000001</v>
      </c>
      <c r="J47" s="221">
        <v>123.0964</v>
      </c>
      <c r="K47" s="221">
        <v>116.3693</v>
      </c>
      <c r="L47" s="221">
        <v>113.89830000000001</v>
      </c>
      <c r="M47" s="221">
        <v>109.6956</v>
      </c>
    </row>
    <row r="48" spans="5:13" x14ac:dyDescent="0.25">
      <c r="E48" s="205" t="s">
        <v>1711</v>
      </c>
      <c r="F48" s="205" t="s">
        <v>638</v>
      </c>
      <c r="G48" s="221">
        <v>93.166600000000003</v>
      </c>
      <c r="H48" s="221">
        <v>141.12139999999999</v>
      </c>
      <c r="I48" s="221">
        <v>240.43950000000001</v>
      </c>
      <c r="J48" s="221">
        <v>120.5193</v>
      </c>
      <c r="K48" s="221">
        <v>125.0351</v>
      </c>
      <c r="L48" s="221">
        <v>112.9284</v>
      </c>
      <c r="M48" s="221">
        <v>114.0836</v>
      </c>
    </row>
    <row r="49" spans="6:13" x14ac:dyDescent="0.25">
      <c r="F49" s="205" t="s">
        <v>639</v>
      </c>
      <c r="G49" s="221">
        <v>115.8963</v>
      </c>
      <c r="H49" s="221">
        <v>155.87440000000001</v>
      </c>
      <c r="I49" s="221">
        <v>255.42760000000001</v>
      </c>
      <c r="J49" s="221">
        <v>116.29559999999999</v>
      </c>
      <c r="K49" s="221">
        <v>130.96700000000001</v>
      </c>
      <c r="L49" s="221">
        <v>123.4149</v>
      </c>
      <c r="M49" s="221">
        <v>125.3117</v>
      </c>
    </row>
    <row r="50" spans="6:13" x14ac:dyDescent="0.25">
      <c r="F50" s="205" t="s">
        <v>640</v>
      </c>
      <c r="G50" s="221">
        <v>109.9074</v>
      </c>
      <c r="H50" s="221">
        <v>171.55459999999999</v>
      </c>
      <c r="I50" s="221">
        <v>297.43950000000001</v>
      </c>
      <c r="J50" s="221">
        <v>135.6934</v>
      </c>
      <c r="K50" s="221">
        <v>150.5138</v>
      </c>
      <c r="L50" s="221">
        <v>140.04589999999999</v>
      </c>
      <c r="M50" s="221">
        <v>138.55629999999999</v>
      </c>
    </row>
    <row r="51" spans="6:13" x14ac:dyDescent="0.25">
      <c r="F51" s="205" t="s">
        <v>641</v>
      </c>
      <c r="G51" s="221">
        <v>98.012900000000002</v>
      </c>
      <c r="H51" s="221">
        <v>144.2937</v>
      </c>
      <c r="I51" s="221">
        <v>273.85539999999997</v>
      </c>
      <c r="J51" s="221">
        <v>125.331</v>
      </c>
      <c r="K51" s="221">
        <v>141.35220000000001</v>
      </c>
      <c r="L51" s="221">
        <v>125.315</v>
      </c>
      <c r="M51" s="221">
        <v>120.5347</v>
      </c>
    </row>
    <row r="52" spans="6:13" x14ac:dyDescent="0.25">
      <c r="F52" s="205" t="s">
        <v>642</v>
      </c>
      <c r="G52" s="221">
        <v>117.3318</v>
      </c>
      <c r="H52" s="221">
        <v>158.19569999999999</v>
      </c>
      <c r="I52" s="221">
        <v>315.07760000000002</v>
      </c>
      <c r="J52" s="221">
        <v>134.61850000000001</v>
      </c>
      <c r="K52" s="221">
        <v>154.73560000000001</v>
      </c>
      <c r="L52" s="221">
        <v>132.30889999999999</v>
      </c>
      <c r="M52" s="221">
        <v>131.68190000000001</v>
      </c>
    </row>
    <row r="53" spans="6:13" x14ac:dyDescent="0.25">
      <c r="F53" s="205" t="s">
        <v>643</v>
      </c>
      <c r="G53" s="221">
        <v>114.66540000000001</v>
      </c>
      <c r="H53" s="221">
        <v>164.5994</v>
      </c>
      <c r="I53" s="221">
        <v>288.37580000000003</v>
      </c>
      <c r="J53" s="221">
        <v>135.36320000000001</v>
      </c>
      <c r="K53" s="221">
        <v>143.34469999999999</v>
      </c>
      <c r="L53" s="221">
        <v>126.2296</v>
      </c>
      <c r="M53" s="221">
        <v>130.851</v>
      </c>
    </row>
    <row r="54" spans="6:13" x14ac:dyDescent="0.25">
      <c r="F54" s="205" t="s">
        <v>644</v>
      </c>
      <c r="G54" s="221">
        <v>108.78830000000001</v>
      </c>
      <c r="H54" s="221">
        <v>135.6824</v>
      </c>
      <c r="I54" s="221">
        <v>306.1875</v>
      </c>
      <c r="J54" s="221">
        <v>130.785</v>
      </c>
      <c r="K54" s="221">
        <v>129.86019999999999</v>
      </c>
      <c r="L54" s="221">
        <v>113.8125</v>
      </c>
      <c r="M54" s="221">
        <v>119.3163</v>
      </c>
    </row>
    <row r="56" spans="6:13" x14ac:dyDescent="0.25">
      <c r="G56" s="221"/>
    </row>
    <row r="57" spans="6:13" x14ac:dyDescent="0.25">
      <c r="G57" s="221"/>
    </row>
  </sheetData>
  <phoneticPr fontId="37"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T17"/>
  <sheetViews>
    <sheetView zoomScale="75" zoomScaleNormal="75" workbookViewId="0"/>
  </sheetViews>
  <sheetFormatPr defaultColWidth="9.140625" defaultRowHeight="15.75" x14ac:dyDescent="0.25"/>
  <cols>
    <col min="1" max="1" width="13.7109375" style="76" bestFit="1" customWidth="1"/>
    <col min="2" max="2" width="100.140625" style="76" bestFit="1" customWidth="1"/>
    <col min="3" max="4" width="9.140625" style="76"/>
    <col min="5" max="5" width="41.42578125" style="76" bestFit="1" customWidth="1"/>
    <col min="6" max="6" width="49.42578125" style="76" bestFit="1" customWidth="1"/>
    <col min="7" max="7" width="5.85546875" style="76" customWidth="1"/>
    <col min="8" max="16" width="5.85546875" style="76" bestFit="1" customWidth="1"/>
    <col min="17" max="16384" width="9.140625" style="76"/>
  </cols>
  <sheetData>
    <row r="1" spans="1:20" x14ac:dyDescent="0.25">
      <c r="A1" s="76" t="s">
        <v>2</v>
      </c>
      <c r="B1" s="77" t="s">
        <v>1751</v>
      </c>
      <c r="C1" s="176" t="s">
        <v>467</v>
      </c>
    </row>
    <row r="2" spans="1:20" x14ac:dyDescent="0.25">
      <c r="A2" s="76" t="s">
        <v>3</v>
      </c>
      <c r="B2" s="78" t="s">
        <v>2002</v>
      </c>
    </row>
    <row r="3" spans="1:20" x14ac:dyDescent="0.25">
      <c r="A3" s="76" t="s">
        <v>4</v>
      </c>
      <c r="B3" s="79" t="s">
        <v>100</v>
      </c>
    </row>
    <row r="4" spans="1:20" x14ac:dyDescent="0.25">
      <c r="A4" s="76" t="s">
        <v>5</v>
      </c>
      <c r="B4" s="79" t="s">
        <v>101</v>
      </c>
    </row>
    <row r="5" spans="1:20" x14ac:dyDescent="0.25">
      <c r="A5" s="76" t="s">
        <v>6</v>
      </c>
      <c r="B5" s="76" t="s">
        <v>1748</v>
      </c>
      <c r="E5" s="80"/>
      <c r="F5" s="81"/>
      <c r="G5" s="81"/>
      <c r="I5" s="82"/>
      <c r="J5" s="82"/>
    </row>
    <row r="6" spans="1:20" x14ac:dyDescent="0.25">
      <c r="A6" s="76" t="s">
        <v>7</v>
      </c>
      <c r="B6" s="76" t="s">
        <v>2003</v>
      </c>
      <c r="E6" s="80"/>
      <c r="F6" s="81"/>
      <c r="G6" s="81"/>
      <c r="I6" s="82"/>
      <c r="J6" s="82"/>
    </row>
    <row r="7" spans="1:20" x14ac:dyDescent="0.25">
      <c r="F7" s="81"/>
      <c r="G7" s="81"/>
    </row>
    <row r="10" spans="1:20" x14ac:dyDescent="0.25">
      <c r="F10" s="80"/>
      <c r="G10" s="80"/>
      <c r="H10" s="80"/>
      <c r="I10" s="80"/>
      <c r="J10" s="80"/>
      <c r="K10" s="80"/>
      <c r="L10" s="80"/>
      <c r="M10" s="80"/>
      <c r="N10" s="80"/>
    </row>
    <row r="11" spans="1:20" x14ac:dyDescent="0.25">
      <c r="G11" s="59">
        <v>2011</v>
      </c>
      <c r="H11" s="59">
        <v>2012</v>
      </c>
      <c r="I11" s="59">
        <v>2013</v>
      </c>
      <c r="J11" s="59">
        <v>2014</v>
      </c>
      <c r="K11" s="59">
        <v>2015</v>
      </c>
      <c r="L11" s="59">
        <v>2016</v>
      </c>
      <c r="M11" s="59">
        <v>2017</v>
      </c>
      <c r="N11" s="59">
        <v>2018</v>
      </c>
      <c r="O11" s="59">
        <v>2019</v>
      </c>
      <c r="P11" s="76">
        <v>2020</v>
      </c>
      <c r="Q11" s="76">
        <v>2021</v>
      </c>
      <c r="R11" s="76" t="s">
        <v>1749</v>
      </c>
      <c r="S11" s="76" t="s">
        <v>1740</v>
      </c>
      <c r="T11" s="76" t="s">
        <v>1546</v>
      </c>
    </row>
    <row r="12" spans="1:20" x14ac:dyDescent="0.25">
      <c r="G12" s="59">
        <v>2011</v>
      </c>
      <c r="H12" s="59">
        <v>2012</v>
      </c>
      <c r="I12" s="59">
        <v>2013</v>
      </c>
      <c r="J12" s="59">
        <v>2014</v>
      </c>
      <c r="K12" s="59">
        <v>2015</v>
      </c>
      <c r="L12" s="59">
        <v>2016</v>
      </c>
      <c r="M12" s="59">
        <v>2017</v>
      </c>
      <c r="N12" s="59">
        <v>2018</v>
      </c>
      <c r="O12" s="59">
        <v>2019</v>
      </c>
      <c r="P12" s="76">
        <v>2020</v>
      </c>
      <c r="Q12" s="76">
        <v>2021</v>
      </c>
      <c r="R12" s="76" t="s">
        <v>1742</v>
      </c>
      <c r="S12" s="76" t="s">
        <v>1741</v>
      </c>
      <c r="T12" s="76" t="s">
        <v>1547</v>
      </c>
    </row>
    <row r="13" spans="1:20" x14ac:dyDescent="0.25">
      <c r="E13" s="76" t="s">
        <v>462</v>
      </c>
      <c r="F13" s="76" t="s">
        <v>178</v>
      </c>
      <c r="G13" s="80">
        <v>10.1</v>
      </c>
      <c r="H13" s="80">
        <v>16.448</v>
      </c>
      <c r="I13" s="80">
        <v>10.8</v>
      </c>
      <c r="J13" s="80">
        <v>18.59</v>
      </c>
      <c r="K13" s="80">
        <v>5</v>
      </c>
      <c r="L13" s="80">
        <v>76.010000000000005</v>
      </c>
      <c r="M13" s="80">
        <v>117.79</v>
      </c>
      <c r="N13" s="80">
        <v>126.997</v>
      </c>
      <c r="O13" s="80">
        <v>64.167000000000002</v>
      </c>
      <c r="P13" s="80">
        <v>127.94799999999998</v>
      </c>
      <c r="Q13" s="80">
        <v>339.11599999999999</v>
      </c>
      <c r="R13" s="80">
        <v>126.848</v>
      </c>
      <c r="S13" s="80"/>
      <c r="T13" s="80"/>
    </row>
    <row r="14" spans="1:20" x14ac:dyDescent="0.25">
      <c r="E14" s="76" t="s">
        <v>675</v>
      </c>
      <c r="F14" s="76" t="s">
        <v>677</v>
      </c>
      <c r="N14" s="80"/>
      <c r="O14" s="80"/>
      <c r="P14" s="80"/>
      <c r="S14" s="80">
        <v>281.733</v>
      </c>
      <c r="T14" s="80">
        <v>164.68600000000001</v>
      </c>
    </row>
    <row r="15" spans="1:20" x14ac:dyDescent="0.25">
      <c r="E15" s="76" t="s">
        <v>676</v>
      </c>
      <c r="F15" s="76" t="s">
        <v>678</v>
      </c>
      <c r="N15" s="80"/>
      <c r="O15" s="80"/>
      <c r="P15" s="80"/>
      <c r="S15" s="80">
        <v>80.254999999999995</v>
      </c>
      <c r="T15" s="80">
        <v>0</v>
      </c>
    </row>
    <row r="16" spans="1:20" x14ac:dyDescent="0.25">
      <c r="E16" s="76" t="s">
        <v>674</v>
      </c>
      <c r="F16" s="76" t="s">
        <v>1750</v>
      </c>
      <c r="G16" s="86">
        <v>30.664999999999999</v>
      </c>
      <c r="H16" s="86">
        <v>40.651819999999951</v>
      </c>
      <c r="I16" s="86">
        <v>-25.42606999999995</v>
      </c>
      <c r="J16" s="86">
        <v>117.00489999999999</v>
      </c>
      <c r="K16" s="86">
        <v>130.13200000000001</v>
      </c>
      <c r="L16" s="86">
        <v>106.70400000000005</v>
      </c>
      <c r="M16" s="86">
        <v>193.45400000000001</v>
      </c>
      <c r="N16" s="86">
        <v>153.41519999999994</v>
      </c>
      <c r="O16" s="86">
        <v>79.277000000000086</v>
      </c>
      <c r="P16" s="86">
        <v>121.58799999999999</v>
      </c>
      <c r="Q16" s="86">
        <v>320.2</v>
      </c>
      <c r="R16" s="86">
        <v>25.757999999999999</v>
      </c>
      <c r="S16" s="86"/>
    </row>
    <row r="17" spans="5:19" x14ac:dyDescent="0.25">
      <c r="E17" s="76" t="s">
        <v>489</v>
      </c>
      <c r="F17" s="76" t="s">
        <v>522</v>
      </c>
      <c r="G17" s="87">
        <v>20.9</v>
      </c>
      <c r="H17" s="87">
        <v>19.399999999999999</v>
      </c>
      <c r="I17" s="87">
        <v>21.7</v>
      </c>
      <c r="J17" s="87">
        <v>15.7</v>
      </c>
      <c r="K17" s="87">
        <v>10.6</v>
      </c>
      <c r="L17" s="87">
        <v>7.6</v>
      </c>
      <c r="M17" s="87">
        <v>4</v>
      </c>
      <c r="N17" s="87">
        <v>2.4</v>
      </c>
      <c r="O17" s="87">
        <v>1.9</v>
      </c>
      <c r="P17" s="87">
        <v>2</v>
      </c>
      <c r="Q17" s="87">
        <v>3.2</v>
      </c>
      <c r="R17" s="87">
        <v>6.4</v>
      </c>
      <c r="S17" s="87"/>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1"/>
  <sheetViews>
    <sheetView zoomScale="75" zoomScaleNormal="75" workbookViewId="0"/>
  </sheetViews>
  <sheetFormatPr defaultColWidth="9.140625" defaultRowHeight="15.75" x14ac:dyDescent="0.25"/>
  <cols>
    <col min="1" max="1" width="13.710937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12" width="19.85546875" style="76" customWidth="1"/>
    <col min="13" max="13" width="47.7109375" style="76" bestFit="1" customWidth="1"/>
    <col min="14" max="16384" width="9.140625" style="76"/>
  </cols>
  <sheetData>
    <row r="1" spans="1:15" x14ac:dyDescent="0.25">
      <c r="A1" s="76" t="s">
        <v>2</v>
      </c>
      <c r="B1" s="77" t="s">
        <v>1714</v>
      </c>
      <c r="C1" s="176" t="s">
        <v>467</v>
      </c>
    </row>
    <row r="2" spans="1:15" x14ac:dyDescent="0.25">
      <c r="A2" s="76" t="s">
        <v>3</v>
      </c>
      <c r="B2" s="78" t="s">
        <v>1735</v>
      </c>
      <c r="M2" s="80"/>
      <c r="N2" s="81"/>
      <c r="O2" s="81"/>
    </row>
    <row r="3" spans="1:15" x14ac:dyDescent="0.25">
      <c r="A3" s="76" t="s">
        <v>4</v>
      </c>
      <c r="B3" s="79" t="s">
        <v>134</v>
      </c>
      <c r="M3" s="80"/>
      <c r="N3" s="81"/>
      <c r="O3" s="81"/>
    </row>
    <row r="4" spans="1:15" x14ac:dyDescent="0.25">
      <c r="A4" s="76" t="s">
        <v>5</v>
      </c>
      <c r="B4" s="79" t="s">
        <v>135</v>
      </c>
      <c r="N4" s="81"/>
      <c r="O4" s="81"/>
    </row>
    <row r="5" spans="1:15" x14ac:dyDescent="0.25">
      <c r="A5" s="76" t="s">
        <v>6</v>
      </c>
      <c r="B5" s="76" t="s">
        <v>1752</v>
      </c>
      <c r="D5" s="80"/>
      <c r="E5" s="81"/>
      <c r="F5" s="81"/>
      <c r="H5" s="82"/>
      <c r="N5" s="81"/>
      <c r="O5" s="81"/>
    </row>
    <row r="6" spans="1:15" x14ac:dyDescent="0.25">
      <c r="A6" s="76" t="s">
        <v>7</v>
      </c>
      <c r="B6" s="76" t="s">
        <v>2004</v>
      </c>
      <c r="D6" s="80"/>
      <c r="E6" s="81"/>
      <c r="F6" s="81"/>
      <c r="H6" s="82"/>
    </row>
    <row r="7" spans="1:15" x14ac:dyDescent="0.25">
      <c r="E7" s="81"/>
      <c r="F7" s="81"/>
    </row>
    <row r="8" spans="1:15" x14ac:dyDescent="0.25">
      <c r="E8" s="81"/>
      <c r="F8" s="81"/>
      <c r="M8" s="80"/>
      <c r="N8" s="81"/>
      <c r="O8" s="81"/>
    </row>
    <row r="9" spans="1:15" x14ac:dyDescent="0.25">
      <c r="E9" s="83"/>
      <c r="F9" s="83"/>
      <c r="M9" s="80"/>
      <c r="N9" s="81"/>
      <c r="O9" s="81"/>
    </row>
    <row r="10" spans="1:15" x14ac:dyDescent="0.25">
      <c r="E10" s="83"/>
      <c r="F10" s="83"/>
      <c r="N10" s="81"/>
      <c r="O10" s="81"/>
    </row>
    <row r="11" spans="1:15" x14ac:dyDescent="0.25">
      <c r="F11" s="80" t="s">
        <v>1660</v>
      </c>
      <c r="G11" s="76" t="s">
        <v>1661</v>
      </c>
      <c r="H11" s="76" t="s">
        <v>1662</v>
      </c>
      <c r="N11" s="81"/>
    </row>
    <row r="12" spans="1:15" x14ac:dyDescent="0.25">
      <c r="F12" s="76" t="s">
        <v>1618</v>
      </c>
      <c r="G12" s="76" t="s">
        <v>1619</v>
      </c>
      <c r="H12" s="76" t="s">
        <v>1620</v>
      </c>
    </row>
    <row r="13" spans="1:15" x14ac:dyDescent="0.25">
      <c r="D13" s="76">
        <v>2012</v>
      </c>
      <c r="E13" s="76">
        <v>2012</v>
      </c>
      <c r="F13" s="86">
        <v>78.099999999999994</v>
      </c>
      <c r="G13" s="86">
        <v>31.448</v>
      </c>
      <c r="H13" s="86">
        <v>142.04300000000001</v>
      </c>
      <c r="I13" s="193"/>
      <c r="M13" s="80"/>
      <c r="N13" s="81"/>
      <c r="O13" s="81"/>
    </row>
    <row r="14" spans="1:15" x14ac:dyDescent="0.25">
      <c r="D14" s="76">
        <v>2013</v>
      </c>
      <c r="E14" s="76">
        <v>2013</v>
      </c>
      <c r="F14" s="86">
        <v>86.7</v>
      </c>
      <c r="G14" s="86">
        <v>92.846999999999994</v>
      </c>
      <c r="H14" s="86">
        <v>188.8</v>
      </c>
      <c r="I14" s="193"/>
      <c r="N14" s="81"/>
      <c r="O14" s="81"/>
    </row>
    <row r="15" spans="1:15" x14ac:dyDescent="0.25">
      <c r="D15" s="76">
        <v>2014</v>
      </c>
      <c r="E15" s="76">
        <v>2014</v>
      </c>
      <c r="F15" s="86">
        <v>353.85</v>
      </c>
      <c r="G15" s="86">
        <v>35.143999999999998</v>
      </c>
      <c r="H15" s="86">
        <v>138.5</v>
      </c>
      <c r="I15" s="193"/>
      <c r="N15" s="81"/>
      <c r="O15" s="81"/>
    </row>
    <row r="16" spans="1:15" x14ac:dyDescent="0.25">
      <c r="D16" s="76">
        <v>2015</v>
      </c>
      <c r="E16" s="76">
        <v>2015</v>
      </c>
      <c r="F16" s="86">
        <v>71.900000000000006</v>
      </c>
      <c r="G16" s="86">
        <v>72.5</v>
      </c>
      <c r="H16" s="86">
        <v>253.42500000000001</v>
      </c>
      <c r="I16" s="193"/>
    </row>
    <row r="17" spans="3:15" x14ac:dyDescent="0.25">
      <c r="D17" s="76">
        <v>2016</v>
      </c>
      <c r="E17" s="76">
        <v>2016</v>
      </c>
      <c r="F17" s="86">
        <v>70.626999999999995</v>
      </c>
      <c r="G17" s="86">
        <v>107.663</v>
      </c>
      <c r="H17" s="86">
        <v>142.69999999999999</v>
      </c>
      <c r="I17" s="193"/>
    </row>
    <row r="18" spans="3:15" x14ac:dyDescent="0.25">
      <c r="D18" s="76">
        <v>2017</v>
      </c>
      <c r="E18" s="76">
        <v>2017</v>
      </c>
      <c r="F18" s="86">
        <v>458.19</v>
      </c>
      <c r="G18" s="86">
        <v>168.239</v>
      </c>
      <c r="H18" s="86">
        <v>76.775999999999996</v>
      </c>
      <c r="I18" s="193"/>
      <c r="M18" s="80"/>
      <c r="N18" s="81"/>
      <c r="O18" s="81"/>
    </row>
    <row r="19" spans="3:15" x14ac:dyDescent="0.25">
      <c r="C19" s="84"/>
      <c r="D19" s="84">
        <v>2018</v>
      </c>
      <c r="E19" s="84">
        <v>2018</v>
      </c>
      <c r="F19" s="86">
        <v>267.39999999999998</v>
      </c>
      <c r="G19" s="86">
        <v>173.5</v>
      </c>
      <c r="H19" s="86">
        <v>103.7</v>
      </c>
      <c r="I19" s="193"/>
      <c r="M19" s="80"/>
      <c r="N19" s="81"/>
      <c r="O19" s="81"/>
    </row>
    <row r="20" spans="3:15" x14ac:dyDescent="0.25">
      <c r="C20" s="84"/>
      <c r="D20" s="84">
        <v>2019</v>
      </c>
      <c r="E20" s="84">
        <v>2019</v>
      </c>
      <c r="F20" s="86">
        <v>105.6</v>
      </c>
      <c r="G20" s="86">
        <v>231.267</v>
      </c>
      <c r="H20" s="86">
        <v>109.9</v>
      </c>
      <c r="I20" s="193"/>
      <c r="N20" s="81"/>
      <c r="O20" s="81"/>
    </row>
    <row r="21" spans="3:15" x14ac:dyDescent="0.25">
      <c r="D21" s="76">
        <v>2020</v>
      </c>
      <c r="E21" s="76">
        <v>2020</v>
      </c>
      <c r="F21" s="86">
        <v>192.5</v>
      </c>
      <c r="G21" s="86">
        <v>276</v>
      </c>
      <c r="H21" s="86">
        <v>206.9</v>
      </c>
      <c r="I21" s="193"/>
      <c r="N21" s="81"/>
      <c r="O21" s="81"/>
    </row>
    <row r="22" spans="3:15" x14ac:dyDescent="0.25">
      <c r="C22" s="84"/>
      <c r="D22" s="84">
        <v>2021</v>
      </c>
      <c r="E22" s="84">
        <v>2021</v>
      </c>
      <c r="F22" s="86">
        <v>204.77</v>
      </c>
      <c r="G22" s="86">
        <v>533.11699999999996</v>
      </c>
      <c r="H22" s="86">
        <v>196.79</v>
      </c>
      <c r="I22" s="193"/>
    </row>
    <row r="23" spans="3:15" x14ac:dyDescent="0.25">
      <c r="C23" s="84"/>
      <c r="D23" s="84" t="s">
        <v>1749</v>
      </c>
      <c r="E23" s="84" t="s">
        <v>1742</v>
      </c>
      <c r="F23" s="86">
        <v>110.55800000000001</v>
      </c>
      <c r="G23" s="86">
        <v>170.648</v>
      </c>
      <c r="H23" s="86">
        <v>101.28700000000001</v>
      </c>
      <c r="I23" s="193"/>
    </row>
    <row r="24" spans="3:15" x14ac:dyDescent="0.25">
      <c r="D24" s="76" t="s">
        <v>1740</v>
      </c>
      <c r="E24" s="76" t="s">
        <v>1741</v>
      </c>
      <c r="F24" s="86">
        <v>309.291</v>
      </c>
      <c r="G24" s="86">
        <v>376.69499999999999</v>
      </c>
      <c r="H24" s="86">
        <v>322.35300000000001</v>
      </c>
      <c r="I24" s="193"/>
    </row>
    <row r="25" spans="3:15" x14ac:dyDescent="0.25">
      <c r="D25" s="85"/>
      <c r="M25" s="80"/>
      <c r="N25" s="81"/>
      <c r="O25" s="81"/>
    </row>
    <row r="26" spans="3:15" x14ac:dyDescent="0.25">
      <c r="D26" s="85"/>
      <c r="M26" s="80"/>
      <c r="N26" s="81"/>
      <c r="O26" s="81"/>
    </row>
    <row r="27" spans="3:15" x14ac:dyDescent="0.25">
      <c r="H27" s="80"/>
      <c r="N27" s="81"/>
      <c r="O27" s="81"/>
    </row>
    <row r="28" spans="3:15" x14ac:dyDescent="0.25">
      <c r="E28" s="80"/>
      <c r="F28" s="80"/>
      <c r="G28" s="80"/>
      <c r="N28" s="81"/>
      <c r="O28" s="81"/>
    </row>
    <row r="29" spans="3:15" x14ac:dyDescent="0.25">
      <c r="E29" s="87"/>
      <c r="F29" s="87"/>
      <c r="G29" s="87"/>
    </row>
    <row r="31" spans="3:15" x14ac:dyDescent="0.25">
      <c r="M31" s="80"/>
      <c r="N31" s="81"/>
      <c r="O31" s="81"/>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1"/>
  <sheetViews>
    <sheetView zoomScale="75" zoomScaleNormal="75" workbookViewId="0"/>
  </sheetViews>
  <sheetFormatPr defaultColWidth="9.140625" defaultRowHeight="15.75" x14ac:dyDescent="0.25"/>
  <cols>
    <col min="1" max="1" width="12.570312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9" width="12.85546875" style="76" customWidth="1"/>
    <col min="10" max="13" width="19.85546875" style="76" customWidth="1"/>
    <col min="14" max="14" width="47.7109375" style="76" bestFit="1" customWidth="1"/>
    <col min="15" max="16384" width="9.140625" style="76"/>
  </cols>
  <sheetData>
    <row r="1" spans="1:16" x14ac:dyDescent="0.25">
      <c r="A1" s="76" t="s">
        <v>2</v>
      </c>
      <c r="B1" s="77" t="s">
        <v>173</v>
      </c>
      <c r="C1" s="176" t="s">
        <v>467</v>
      </c>
    </row>
    <row r="2" spans="1:16" x14ac:dyDescent="0.25">
      <c r="A2" s="76" t="s">
        <v>3</v>
      </c>
      <c r="B2" s="78" t="s">
        <v>504</v>
      </c>
      <c r="N2" s="80"/>
      <c r="O2" s="81"/>
      <c r="P2" s="81"/>
    </row>
    <row r="3" spans="1:16" x14ac:dyDescent="0.25">
      <c r="A3" s="76" t="s">
        <v>4</v>
      </c>
      <c r="B3" s="79" t="s">
        <v>100</v>
      </c>
      <c r="N3" s="80"/>
      <c r="O3" s="81"/>
      <c r="P3" s="81"/>
    </row>
    <row r="4" spans="1:16" x14ac:dyDescent="0.25">
      <c r="A4" s="76" t="s">
        <v>5</v>
      </c>
      <c r="B4" s="79" t="s">
        <v>101</v>
      </c>
      <c r="O4" s="81"/>
      <c r="P4" s="81"/>
    </row>
    <row r="5" spans="1:16" x14ac:dyDescent="0.25">
      <c r="A5" s="76" t="s">
        <v>6</v>
      </c>
      <c r="D5" s="80"/>
      <c r="E5" s="81"/>
      <c r="F5" s="81"/>
      <c r="H5" s="82"/>
      <c r="I5" s="82"/>
      <c r="O5" s="81"/>
      <c r="P5" s="81"/>
    </row>
    <row r="6" spans="1:16" x14ac:dyDescent="0.25">
      <c r="A6" s="76" t="s">
        <v>7</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136</v>
      </c>
      <c r="F11" s="76" t="s">
        <v>138</v>
      </c>
      <c r="G11" s="76" t="s">
        <v>137</v>
      </c>
      <c r="H11" s="76" t="s">
        <v>140</v>
      </c>
      <c r="I11" s="76" t="s">
        <v>1754</v>
      </c>
      <c r="O11" s="81"/>
    </row>
    <row r="12" spans="1:16" x14ac:dyDescent="0.25">
      <c r="E12" s="76" t="s">
        <v>123</v>
      </c>
      <c r="F12" s="76" t="s">
        <v>124</v>
      </c>
      <c r="G12" s="76" t="s">
        <v>122</v>
      </c>
      <c r="H12" s="76" t="s">
        <v>174</v>
      </c>
      <c r="I12" s="76" t="s">
        <v>1753</v>
      </c>
    </row>
    <row r="13" spans="1:16" x14ac:dyDescent="0.25">
      <c r="C13" s="76">
        <v>2012</v>
      </c>
      <c r="D13" s="76">
        <v>2012</v>
      </c>
      <c r="E13" s="86">
        <v>6.3</v>
      </c>
      <c r="F13" s="86">
        <v>45.936</v>
      </c>
      <c r="G13" s="86">
        <v>65.078999999999994</v>
      </c>
      <c r="H13" s="86">
        <v>196.65199999999999</v>
      </c>
      <c r="I13" s="86">
        <v>37.365391904244717</v>
      </c>
      <c r="J13" s="193"/>
      <c r="N13" s="80"/>
      <c r="O13" s="81"/>
      <c r="P13" s="81"/>
    </row>
    <row r="14" spans="1:16" x14ac:dyDescent="0.25">
      <c r="C14" s="76">
        <v>2013</v>
      </c>
      <c r="D14" s="76">
        <v>2013</v>
      </c>
      <c r="E14" s="86">
        <v>11.095000000000001</v>
      </c>
      <c r="F14" s="86">
        <v>40.445</v>
      </c>
      <c r="G14" s="86">
        <v>86.6</v>
      </c>
      <c r="H14" s="86">
        <v>85.882999999999996</v>
      </c>
      <c r="I14" s="86">
        <v>61.663311356423222</v>
      </c>
      <c r="J14" s="193"/>
      <c r="O14" s="81"/>
      <c r="P14" s="81"/>
    </row>
    <row r="15" spans="1:16" x14ac:dyDescent="0.25">
      <c r="C15" s="76">
        <v>2014</v>
      </c>
      <c r="D15" s="76">
        <v>2014</v>
      </c>
      <c r="E15" s="86">
        <v>12.54</v>
      </c>
      <c r="F15" s="86">
        <v>64.95</v>
      </c>
      <c r="G15" s="86">
        <v>133.285</v>
      </c>
      <c r="H15" s="86">
        <v>164.36</v>
      </c>
      <c r="I15" s="86">
        <v>56.186439548429234</v>
      </c>
      <c r="J15" s="193"/>
      <c r="O15" s="81"/>
      <c r="P15" s="81"/>
    </row>
    <row r="16" spans="1:16" x14ac:dyDescent="0.25">
      <c r="C16" s="76">
        <v>2015</v>
      </c>
      <c r="D16" s="76">
        <v>2015</v>
      </c>
      <c r="E16" s="86">
        <v>22</v>
      </c>
      <c r="F16" s="86">
        <v>44.87</v>
      </c>
      <c r="G16" s="86">
        <v>109.02500000000001</v>
      </c>
      <c r="H16" s="86">
        <v>178.565</v>
      </c>
      <c r="I16" s="86">
        <v>49.623370761157815</v>
      </c>
      <c r="J16" s="193"/>
    </row>
    <row r="17" spans="3:16" x14ac:dyDescent="0.25">
      <c r="C17" s="76">
        <v>2016</v>
      </c>
      <c r="D17" s="76">
        <v>2016</v>
      </c>
      <c r="E17" s="86">
        <v>85.632999999999996</v>
      </c>
      <c r="F17" s="86">
        <v>36.436</v>
      </c>
      <c r="G17" s="86">
        <v>84.572999999999993</v>
      </c>
      <c r="H17" s="86">
        <v>221.71299999999999</v>
      </c>
      <c r="I17" s="86">
        <v>48.240828284950567</v>
      </c>
      <c r="J17" s="193"/>
    </row>
    <row r="18" spans="3:16" x14ac:dyDescent="0.25">
      <c r="C18" s="76">
        <v>2017</v>
      </c>
      <c r="D18" s="76">
        <v>2017</v>
      </c>
      <c r="E18" s="86">
        <v>119.44799999999999</v>
      </c>
      <c r="F18" s="86">
        <v>19.95</v>
      </c>
      <c r="G18" s="86">
        <v>133.98500000000001</v>
      </c>
      <c r="H18" s="86">
        <v>344.24200000000002</v>
      </c>
      <c r="I18" s="86">
        <v>44.263590366322617</v>
      </c>
      <c r="J18" s="193"/>
      <c r="N18" s="80"/>
      <c r="O18" s="81"/>
      <c r="P18" s="81"/>
    </row>
    <row r="19" spans="3:16" x14ac:dyDescent="0.25">
      <c r="C19" s="84">
        <v>2018</v>
      </c>
      <c r="D19" s="84">
        <v>2018</v>
      </c>
      <c r="E19" s="86">
        <v>31.504000000000001</v>
      </c>
      <c r="F19" s="86">
        <v>46.804000000000002</v>
      </c>
      <c r="G19" s="86">
        <v>93.003</v>
      </c>
      <c r="H19" s="86">
        <v>206.642</v>
      </c>
      <c r="I19" s="86">
        <v>45.326006143621036</v>
      </c>
      <c r="J19" s="193"/>
      <c r="N19" s="80"/>
      <c r="O19" s="81"/>
      <c r="P19" s="81"/>
    </row>
    <row r="20" spans="3:16" x14ac:dyDescent="0.25">
      <c r="C20" s="84">
        <v>2019</v>
      </c>
      <c r="D20" s="84">
        <v>2019</v>
      </c>
      <c r="E20" s="86">
        <v>75.930000000000007</v>
      </c>
      <c r="F20" s="86">
        <v>11.893000000000001</v>
      </c>
      <c r="G20" s="86">
        <v>97.122</v>
      </c>
      <c r="H20" s="86">
        <v>230.06299999999999</v>
      </c>
      <c r="I20" s="86">
        <v>44.564201172025605</v>
      </c>
      <c r="J20" s="193"/>
      <c r="O20" s="81"/>
      <c r="P20" s="81"/>
    </row>
    <row r="21" spans="3:16" x14ac:dyDescent="0.25">
      <c r="C21" s="84">
        <v>2020</v>
      </c>
      <c r="D21" s="84">
        <v>2020</v>
      </c>
      <c r="E21" s="86">
        <v>114.666</v>
      </c>
      <c r="F21" s="86">
        <v>54.296999999999997</v>
      </c>
      <c r="G21" s="86">
        <v>167.66900000000001</v>
      </c>
      <c r="H21" s="86">
        <v>201.303</v>
      </c>
      <c r="I21" s="86">
        <v>62.57856432468607</v>
      </c>
      <c r="J21" s="193"/>
      <c r="O21" s="81"/>
      <c r="P21" s="81"/>
    </row>
    <row r="22" spans="3:16" x14ac:dyDescent="0.25">
      <c r="C22" s="84" t="s">
        <v>1756</v>
      </c>
      <c r="D22" s="84" t="s">
        <v>1758</v>
      </c>
      <c r="E22" s="86">
        <v>143.33699999999999</v>
      </c>
      <c r="F22" s="86">
        <v>10.754</v>
      </c>
      <c r="G22" s="86">
        <v>39.475999999999999</v>
      </c>
      <c r="H22" s="86">
        <v>60.989000000000004</v>
      </c>
      <c r="I22" s="86">
        <v>76.04102830025613</v>
      </c>
      <c r="J22" s="193"/>
      <c r="O22" s="81"/>
      <c r="P22" s="81"/>
    </row>
    <row r="23" spans="3:16" x14ac:dyDescent="0.25">
      <c r="C23" s="84">
        <v>2021</v>
      </c>
      <c r="D23" s="84">
        <v>2021</v>
      </c>
      <c r="E23" s="86">
        <v>296.83100000000002</v>
      </c>
      <c r="F23" s="86">
        <v>15.103</v>
      </c>
      <c r="G23" s="86">
        <v>121.29600000000001</v>
      </c>
      <c r="H23" s="86">
        <v>202.35400000000001</v>
      </c>
      <c r="I23" s="86">
        <v>68.162508810794478</v>
      </c>
      <c r="J23" s="193"/>
      <c r="O23" s="81"/>
      <c r="P23" s="81"/>
    </row>
    <row r="24" spans="3:16" x14ac:dyDescent="0.25">
      <c r="C24" s="84" t="s">
        <v>1749</v>
      </c>
      <c r="D24" s="84" t="s">
        <v>1755</v>
      </c>
      <c r="E24" s="86">
        <v>75.512</v>
      </c>
      <c r="F24" s="86">
        <v>11.955</v>
      </c>
      <c r="G24" s="86">
        <v>80.704999999999998</v>
      </c>
      <c r="H24" s="86">
        <v>70.622</v>
      </c>
      <c r="I24" s="86">
        <v>70.425555080948428</v>
      </c>
      <c r="J24" s="193"/>
    </row>
    <row r="25" spans="3:16" x14ac:dyDescent="0.25">
      <c r="D25" s="85"/>
      <c r="E25" s="86"/>
      <c r="F25" s="86"/>
      <c r="G25" s="86"/>
      <c r="H25" s="86"/>
      <c r="N25" s="80"/>
      <c r="O25" s="81"/>
      <c r="P25" s="81"/>
    </row>
    <row r="26" spans="3:16" x14ac:dyDescent="0.25">
      <c r="D26" s="85"/>
      <c r="N26" s="80"/>
      <c r="O26" s="81"/>
      <c r="P26" s="81"/>
    </row>
    <row r="27" spans="3:16" x14ac:dyDescent="0.25">
      <c r="I27" s="80"/>
      <c r="O27" s="81"/>
      <c r="P27" s="81"/>
    </row>
    <row r="28" spans="3:16" x14ac:dyDescent="0.25">
      <c r="E28" s="80"/>
      <c r="F28" s="80"/>
      <c r="G28" s="80"/>
      <c r="H28" s="80"/>
      <c r="O28" s="81"/>
      <c r="P28" s="81"/>
    </row>
    <row r="29" spans="3:16" x14ac:dyDescent="0.25">
      <c r="E29" s="87"/>
      <c r="F29" s="87"/>
      <c r="G29" s="87"/>
      <c r="H29" s="87"/>
    </row>
    <row r="31" spans="3:16" x14ac:dyDescent="0.25">
      <c r="N31" s="80"/>
      <c r="O31" s="81"/>
      <c r="P31" s="81"/>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94"/>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660</v>
      </c>
      <c r="C1" s="176" t="s">
        <v>467</v>
      </c>
    </row>
    <row r="2" spans="1:6" x14ac:dyDescent="0.25">
      <c r="A2" s="25" t="s">
        <v>3</v>
      </c>
      <c r="B2" s="34" t="s">
        <v>658</v>
      </c>
    </row>
    <row r="3" spans="1:6" s="24" customFormat="1" x14ac:dyDescent="0.25">
      <c r="A3" s="29" t="s">
        <v>4</v>
      </c>
      <c r="B3" s="29" t="s">
        <v>656</v>
      </c>
    </row>
    <row r="4" spans="1:6" s="24" customFormat="1" x14ac:dyDescent="0.25">
      <c r="A4" s="29" t="s">
        <v>5</v>
      </c>
      <c r="B4" s="29" t="s">
        <v>655</v>
      </c>
    </row>
    <row r="5" spans="1:6" x14ac:dyDescent="0.25">
      <c r="A5" s="27" t="s">
        <v>6</v>
      </c>
      <c r="B5" s="28"/>
    </row>
    <row r="6" spans="1:6" x14ac:dyDescent="0.25">
      <c r="A6" s="27" t="s">
        <v>7</v>
      </c>
      <c r="B6" s="28"/>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69" t="s">
        <v>28</v>
      </c>
      <c r="E13" s="69" t="s">
        <v>29</v>
      </c>
      <c r="F13" s="69" t="s">
        <v>659</v>
      </c>
    </row>
    <row r="14" spans="1:6" ht="63" x14ac:dyDescent="0.25">
      <c r="A14" s="23"/>
      <c r="B14" s="23"/>
      <c r="C14" s="26"/>
      <c r="D14" s="69" t="s">
        <v>30</v>
      </c>
      <c r="E14" s="69" t="s">
        <v>657</v>
      </c>
      <c r="F14" s="69" t="s">
        <v>99</v>
      </c>
    </row>
    <row r="15" spans="1:6" x14ac:dyDescent="0.25">
      <c r="A15" s="23"/>
      <c r="B15" s="23"/>
      <c r="C15" s="31">
        <v>41275</v>
      </c>
      <c r="D15" s="32">
        <v>-2.8107997177012436</v>
      </c>
      <c r="E15" s="33">
        <v>0.65177318554967201</v>
      </c>
      <c r="F15" s="33">
        <v>-42.150000000000006</v>
      </c>
    </row>
    <row r="16" spans="1:6" x14ac:dyDescent="0.25">
      <c r="A16" s="23"/>
      <c r="B16" s="23"/>
      <c r="C16" s="31">
        <v>41306</v>
      </c>
      <c r="D16" s="32">
        <v>-2.2079664996275312</v>
      </c>
      <c r="E16" s="33">
        <v>-0.78853776901401318</v>
      </c>
      <c r="F16" s="33">
        <v>-37.774999999999999</v>
      </c>
    </row>
    <row r="17" spans="1:6" x14ac:dyDescent="0.25">
      <c r="A17" s="23"/>
      <c r="B17" s="23"/>
      <c r="C17" s="31">
        <v>41334</v>
      </c>
      <c r="D17" s="32">
        <v>-2.1774605486615286</v>
      </c>
      <c r="E17" s="33">
        <v>0.97952918313856685</v>
      </c>
      <c r="F17" s="33">
        <v>-33.975000000000001</v>
      </c>
    </row>
    <row r="18" spans="1:6" x14ac:dyDescent="0.25">
      <c r="A18" s="23"/>
      <c r="B18" s="23"/>
      <c r="C18" s="31">
        <v>41365</v>
      </c>
      <c r="D18" s="32">
        <v>2.2699071680630993</v>
      </c>
      <c r="E18" s="33">
        <v>3.9471353681130381</v>
      </c>
      <c r="F18" s="33">
        <v>-35.875</v>
      </c>
    </row>
    <row r="19" spans="1:6" x14ac:dyDescent="0.25">
      <c r="A19" s="23"/>
      <c r="B19" s="23"/>
      <c r="C19" s="31">
        <v>41395</v>
      </c>
      <c r="D19" s="32">
        <v>2.2022506019756918</v>
      </c>
      <c r="E19" s="33">
        <v>2.9172549838918371</v>
      </c>
      <c r="F19" s="33">
        <v>-28.85</v>
      </c>
    </row>
    <row r="20" spans="1:6" x14ac:dyDescent="0.25">
      <c r="A20" s="23"/>
      <c r="B20" s="23"/>
      <c r="C20" s="31">
        <v>41426</v>
      </c>
      <c r="D20" s="32">
        <v>-0.35787177310797347</v>
      </c>
      <c r="E20" s="33">
        <v>4.098648040564683</v>
      </c>
      <c r="F20" s="33">
        <v>-31.625</v>
      </c>
    </row>
    <row r="21" spans="1:6" x14ac:dyDescent="0.25">
      <c r="A21" s="23"/>
      <c r="B21" s="23"/>
      <c r="C21" s="31">
        <v>41456</v>
      </c>
      <c r="D21" s="32">
        <v>2.5832580635188407</v>
      </c>
      <c r="E21" s="33">
        <v>2.2335091873004558</v>
      </c>
      <c r="F21" s="33">
        <v>-27.225000000000001</v>
      </c>
    </row>
    <row r="22" spans="1:6" x14ac:dyDescent="0.25">
      <c r="A22" s="23"/>
      <c r="B22" s="23"/>
      <c r="C22" s="31">
        <v>41487</v>
      </c>
      <c r="D22" s="32">
        <v>3.42109733554652</v>
      </c>
      <c r="E22" s="33">
        <v>5.3126256072040974</v>
      </c>
      <c r="F22" s="33">
        <v>-30.624999999999996</v>
      </c>
    </row>
    <row r="23" spans="1:6" x14ac:dyDescent="0.25">
      <c r="A23" s="23"/>
      <c r="B23" s="23"/>
      <c r="C23" s="31">
        <v>41518</v>
      </c>
      <c r="D23" s="32">
        <v>2.1554644533359237</v>
      </c>
      <c r="E23" s="33">
        <v>5.8163388327733685</v>
      </c>
      <c r="F23" s="33">
        <v>-24.325000000000003</v>
      </c>
    </row>
    <row r="24" spans="1:6" x14ac:dyDescent="0.25">
      <c r="A24" s="23"/>
      <c r="B24" s="23"/>
      <c r="C24" s="31">
        <v>41548</v>
      </c>
      <c r="D24" s="32">
        <v>4.5133640896116702</v>
      </c>
      <c r="E24" s="33">
        <v>6.6202306363525594</v>
      </c>
      <c r="F24" s="33">
        <v>-21.5</v>
      </c>
    </row>
    <row r="25" spans="1:6" x14ac:dyDescent="0.25">
      <c r="A25" s="23"/>
      <c r="B25" s="23"/>
      <c r="C25" s="31">
        <v>41579</v>
      </c>
      <c r="D25" s="32">
        <v>6.5532506287611341</v>
      </c>
      <c r="E25" s="33">
        <v>8.8272692077233899</v>
      </c>
      <c r="F25" s="33">
        <v>-17.475000000000001</v>
      </c>
    </row>
    <row r="26" spans="1:6" x14ac:dyDescent="0.25">
      <c r="A26" s="23"/>
      <c r="B26" s="23"/>
      <c r="C26" s="31">
        <v>41609</v>
      </c>
      <c r="D26" s="32">
        <v>3.5339113498844483</v>
      </c>
      <c r="E26" s="33">
        <v>6.2268338155617471</v>
      </c>
      <c r="F26" s="33">
        <v>-16.899999999999999</v>
      </c>
    </row>
    <row r="27" spans="1:6" x14ac:dyDescent="0.25">
      <c r="A27" s="23"/>
      <c r="B27" s="23"/>
      <c r="C27" s="31">
        <v>41640</v>
      </c>
      <c r="D27" s="32">
        <v>6.124208406234672</v>
      </c>
      <c r="E27" s="33">
        <v>10.18531483398732</v>
      </c>
      <c r="F27" s="33">
        <v>-11.325000000000001</v>
      </c>
    </row>
    <row r="28" spans="1:6" x14ac:dyDescent="0.25">
      <c r="A28" s="23"/>
      <c r="B28" s="23"/>
      <c r="C28" s="31">
        <v>41671</v>
      </c>
      <c r="D28" s="32">
        <v>6.8999999999999915</v>
      </c>
      <c r="E28" s="33">
        <v>11.387203133209638</v>
      </c>
      <c r="F28" s="33">
        <v>-15.549999999999999</v>
      </c>
    </row>
    <row r="29" spans="1:6" x14ac:dyDescent="0.25">
      <c r="A29" s="23"/>
      <c r="B29" s="23"/>
      <c r="C29" s="31">
        <v>41699</v>
      </c>
      <c r="D29" s="32">
        <v>7.5462978686343263</v>
      </c>
      <c r="E29" s="33">
        <v>10.385597842746435</v>
      </c>
      <c r="F29" s="33">
        <v>-9.9499999999999993</v>
      </c>
    </row>
    <row r="30" spans="1:6" x14ac:dyDescent="0.25">
      <c r="A30" s="23"/>
      <c r="B30" s="23"/>
      <c r="C30" s="31">
        <v>41730</v>
      </c>
      <c r="D30" s="32">
        <v>5.9396854752985888</v>
      </c>
      <c r="E30" s="33">
        <v>9.9650523356683749</v>
      </c>
      <c r="F30" s="33">
        <v>-7.6749999999999998</v>
      </c>
    </row>
    <row r="31" spans="1:6" x14ac:dyDescent="0.25">
      <c r="A31" s="23"/>
      <c r="B31" s="23"/>
      <c r="C31" s="31">
        <v>41760</v>
      </c>
      <c r="D31" s="32">
        <v>4.1041039249696212</v>
      </c>
      <c r="E31" s="33">
        <v>7.1626636119366083</v>
      </c>
      <c r="F31" s="33">
        <v>-8.9499999999999993</v>
      </c>
    </row>
    <row r="32" spans="1:6" x14ac:dyDescent="0.25">
      <c r="A32" s="23"/>
      <c r="B32" s="23"/>
      <c r="C32" s="31">
        <v>41791</v>
      </c>
      <c r="D32" s="32">
        <v>4.1762861381770193</v>
      </c>
      <c r="E32" s="33">
        <v>8.1161394101820576</v>
      </c>
      <c r="F32" s="33">
        <v>-8.4</v>
      </c>
    </row>
    <row r="33" spans="1:6" x14ac:dyDescent="0.25">
      <c r="A33" s="23"/>
      <c r="B33" s="23"/>
      <c r="C33" s="31">
        <v>41821</v>
      </c>
      <c r="D33" s="32">
        <v>2.8120362002315886</v>
      </c>
      <c r="E33" s="33">
        <v>8.8535905773184993</v>
      </c>
      <c r="F33" s="33">
        <v>-7.4249999999999989</v>
      </c>
    </row>
    <row r="34" spans="1:6" x14ac:dyDescent="0.25">
      <c r="A34" s="23"/>
      <c r="B34" s="23"/>
      <c r="C34" s="31">
        <v>41852</v>
      </c>
      <c r="D34" s="33">
        <v>2.8905481595656255</v>
      </c>
      <c r="E34" s="33">
        <v>7.5869575718636781</v>
      </c>
      <c r="F34" s="33">
        <v>-11.824999999999999</v>
      </c>
    </row>
    <row r="35" spans="1:6" x14ac:dyDescent="0.25">
      <c r="A35" s="23"/>
      <c r="B35" s="23"/>
      <c r="C35" s="31">
        <v>41883</v>
      </c>
      <c r="D35" s="33">
        <v>4.5755326622898025</v>
      </c>
      <c r="E35" s="33">
        <v>8.9506542517346475</v>
      </c>
      <c r="F35" s="33">
        <v>-7.25</v>
      </c>
    </row>
    <row r="36" spans="1:6" x14ac:dyDescent="0.25">
      <c r="A36" s="23"/>
      <c r="B36" s="23"/>
      <c r="C36" s="31">
        <v>41913</v>
      </c>
      <c r="D36" s="33">
        <v>5.2147760510153205</v>
      </c>
      <c r="E36" s="33">
        <v>8.9842220906678421</v>
      </c>
      <c r="F36" s="33">
        <v>-7.5500000000000007</v>
      </c>
    </row>
    <row r="37" spans="1:6" x14ac:dyDescent="0.25">
      <c r="A37" s="23"/>
      <c r="B37" s="23"/>
      <c r="C37" s="31">
        <v>41944</v>
      </c>
      <c r="D37" s="33">
        <v>5.7788518093390593</v>
      </c>
      <c r="E37" s="33">
        <v>5.2530769296787554</v>
      </c>
      <c r="F37" s="33">
        <v>-9.2249999999999996</v>
      </c>
    </row>
    <row r="38" spans="1:6" x14ac:dyDescent="0.25">
      <c r="A38" s="23"/>
      <c r="B38" s="23"/>
      <c r="C38" s="31">
        <v>41974</v>
      </c>
      <c r="D38" s="33">
        <v>5.959449813620509</v>
      </c>
      <c r="E38" s="33">
        <v>10.376393933059603</v>
      </c>
      <c r="F38" s="33">
        <v>-12.574999999999999</v>
      </c>
    </row>
    <row r="39" spans="1:6" x14ac:dyDescent="0.25">
      <c r="A39" s="23"/>
      <c r="B39" s="23"/>
      <c r="C39" s="31">
        <v>42005</v>
      </c>
      <c r="D39" s="33">
        <v>9.2865854197587083</v>
      </c>
      <c r="E39" s="33">
        <v>7.146491374950287</v>
      </c>
      <c r="F39" s="33">
        <v>-12.8</v>
      </c>
    </row>
    <row r="40" spans="1:6" x14ac:dyDescent="0.25">
      <c r="A40" s="23"/>
      <c r="B40" s="23"/>
      <c r="C40" s="31">
        <v>42036</v>
      </c>
      <c r="D40" s="33">
        <v>7.1631560633822318</v>
      </c>
      <c r="E40" s="33">
        <v>5.8175788397559387</v>
      </c>
      <c r="F40" s="33">
        <v>-11.5</v>
      </c>
    </row>
    <row r="41" spans="1:6" x14ac:dyDescent="0.25">
      <c r="A41" s="23"/>
      <c r="B41" s="23"/>
      <c r="C41" s="31">
        <v>42064</v>
      </c>
      <c r="D41" s="33">
        <v>5.5378983330717944</v>
      </c>
      <c r="E41" s="33">
        <v>5.795999631520516</v>
      </c>
      <c r="F41" s="33">
        <v>-11.225</v>
      </c>
    </row>
    <row r="42" spans="1:6" x14ac:dyDescent="0.25">
      <c r="A42" s="23"/>
      <c r="B42" s="23"/>
      <c r="C42" s="31">
        <v>42095</v>
      </c>
      <c r="D42" s="33">
        <v>1.879704742208304</v>
      </c>
      <c r="E42" s="33">
        <v>4.8851389924064961</v>
      </c>
      <c r="F42" s="33">
        <v>-12.625</v>
      </c>
    </row>
    <row r="43" spans="1:6" x14ac:dyDescent="0.25">
      <c r="A43" s="23"/>
      <c r="B43" s="23"/>
      <c r="C43" s="31">
        <v>42125</v>
      </c>
      <c r="D43" s="33">
        <v>2.5786529743533748</v>
      </c>
      <c r="E43" s="33">
        <v>6.8089562178902554</v>
      </c>
      <c r="F43" s="33">
        <v>-11.024999999999999</v>
      </c>
    </row>
    <row r="44" spans="1:6" x14ac:dyDescent="0.25">
      <c r="A44" s="23"/>
      <c r="B44" s="23"/>
      <c r="C44" s="31">
        <v>42156</v>
      </c>
      <c r="D44" s="33">
        <v>3.7001944402991711</v>
      </c>
      <c r="E44" s="33">
        <v>7.0240699138969234</v>
      </c>
      <c r="F44" s="33">
        <v>-15.324999999999999</v>
      </c>
    </row>
    <row r="45" spans="1:6" x14ac:dyDescent="0.25">
      <c r="A45" s="23"/>
      <c r="B45" s="23"/>
      <c r="C45" s="31">
        <v>42186</v>
      </c>
      <c r="D45" s="33">
        <v>3.1371003956751196</v>
      </c>
      <c r="E45" s="33">
        <v>6.6631804441800142</v>
      </c>
      <c r="F45" s="33">
        <v>-14.324999999999999</v>
      </c>
    </row>
    <row r="46" spans="1:6" x14ac:dyDescent="0.25">
      <c r="A46" s="23"/>
      <c r="B46" s="23"/>
      <c r="C46" s="31">
        <v>42217</v>
      </c>
      <c r="D46" s="33">
        <v>2.4377247116973422</v>
      </c>
      <c r="E46" s="33">
        <v>8.2248594879451389</v>
      </c>
      <c r="F46" s="33">
        <v>-12.1</v>
      </c>
    </row>
    <row r="47" spans="1:6" x14ac:dyDescent="0.25">
      <c r="A47" s="23"/>
      <c r="B47" s="23"/>
      <c r="C47" s="31">
        <v>42248</v>
      </c>
      <c r="D47" s="33">
        <v>-3.5288801183995133E-2</v>
      </c>
      <c r="E47" s="33">
        <v>8.0273257886812388</v>
      </c>
      <c r="F47" s="33">
        <v>-15.2</v>
      </c>
    </row>
    <row r="48" spans="1:6" x14ac:dyDescent="0.25">
      <c r="A48" s="23"/>
      <c r="B48" s="23"/>
      <c r="C48" s="31">
        <v>42278</v>
      </c>
      <c r="D48" s="33">
        <v>2.6512226075433603</v>
      </c>
      <c r="E48" s="33">
        <v>8.5781831031242177</v>
      </c>
      <c r="F48" s="33">
        <v>-8.2750000000000004</v>
      </c>
    </row>
    <row r="49" spans="1:6" x14ac:dyDescent="0.25">
      <c r="A49" s="23"/>
      <c r="B49" s="23"/>
      <c r="C49" s="31">
        <v>42309</v>
      </c>
      <c r="D49" s="33">
        <v>-0.24915090859167321</v>
      </c>
      <c r="E49" s="33">
        <v>8.7447503424649113</v>
      </c>
      <c r="F49" s="33">
        <v>-8.15</v>
      </c>
    </row>
    <row r="50" spans="1:6" x14ac:dyDescent="0.25">
      <c r="A50" s="23"/>
      <c r="B50" s="23"/>
      <c r="C50" s="31">
        <v>42339</v>
      </c>
      <c r="D50" s="33">
        <v>-0.84213319024168243</v>
      </c>
      <c r="E50" s="33">
        <v>8.1843233393418018</v>
      </c>
      <c r="F50" s="33">
        <v>-8.6499999999999986</v>
      </c>
    </row>
    <row r="51" spans="1:6" x14ac:dyDescent="0.25">
      <c r="A51" s="23"/>
      <c r="B51" s="23"/>
      <c r="C51" s="31">
        <v>42370</v>
      </c>
      <c r="D51" s="33">
        <v>3.334736000245357</v>
      </c>
      <c r="E51" s="33">
        <v>10.295258084191872</v>
      </c>
      <c r="F51" s="33">
        <v>-8.8249999999999993</v>
      </c>
    </row>
    <row r="52" spans="1:6" x14ac:dyDescent="0.25">
      <c r="A52" s="23"/>
      <c r="B52" s="23"/>
      <c r="C52" s="31">
        <v>42401</v>
      </c>
      <c r="D52" s="33">
        <v>7.5789299480285166</v>
      </c>
      <c r="E52" s="33">
        <v>11.509785108390716</v>
      </c>
      <c r="F52" s="33">
        <v>-9.6000000000000014</v>
      </c>
    </row>
    <row r="53" spans="1:6" x14ac:dyDescent="0.25">
      <c r="A53" s="23"/>
      <c r="B53" s="23"/>
      <c r="C53" s="31">
        <v>42430</v>
      </c>
      <c r="D53" s="33">
        <v>4.9795560213679551</v>
      </c>
      <c r="E53" s="33">
        <v>12.078260973692068</v>
      </c>
      <c r="F53" s="33">
        <v>-13.049999999999999</v>
      </c>
    </row>
    <row r="54" spans="1:6" x14ac:dyDescent="0.25">
      <c r="A54" s="23"/>
      <c r="B54" s="23"/>
      <c r="C54" s="31">
        <v>42461</v>
      </c>
      <c r="D54" s="33">
        <v>6.5040302181031535</v>
      </c>
      <c r="E54" s="33">
        <v>12.033410421568064</v>
      </c>
      <c r="F54" s="33">
        <v>-8.75</v>
      </c>
    </row>
    <row r="55" spans="1:6" x14ac:dyDescent="0.25">
      <c r="A55" s="23"/>
      <c r="B55" s="23"/>
      <c r="C55" s="31">
        <v>42491</v>
      </c>
      <c r="D55" s="33">
        <v>6.5160433371867867</v>
      </c>
      <c r="E55" s="33">
        <v>12.607491062018283</v>
      </c>
      <c r="F55" s="33">
        <v>-6.9749999999999996</v>
      </c>
    </row>
    <row r="56" spans="1:6" x14ac:dyDescent="0.25">
      <c r="A56" s="23"/>
      <c r="B56" s="23"/>
      <c r="C56" s="31">
        <v>42522</v>
      </c>
      <c r="D56" s="33">
        <v>6.4924554717561165</v>
      </c>
      <c r="E56" s="33">
        <v>11.382410587601072</v>
      </c>
      <c r="F56" s="33">
        <v>-8.25</v>
      </c>
    </row>
    <row r="57" spans="1:6" x14ac:dyDescent="0.25">
      <c r="A57" s="23"/>
      <c r="B57" s="23"/>
      <c r="C57" s="31">
        <v>42552</v>
      </c>
      <c r="D57" s="33">
        <v>3.6801401687543773</v>
      </c>
      <c r="E57" s="33">
        <v>11.380960729939815</v>
      </c>
      <c r="F57" s="33">
        <v>-5.1999999999999993</v>
      </c>
    </row>
    <row r="58" spans="1:6" x14ac:dyDescent="0.25">
      <c r="A58" s="23"/>
      <c r="B58" s="23"/>
      <c r="C58" s="31">
        <v>42583</v>
      </c>
      <c r="D58" s="33">
        <v>4.578387980847836</v>
      </c>
      <c r="E58" s="33">
        <v>11.968183826301555</v>
      </c>
      <c r="F58" s="33">
        <v>-7.3250000000000002</v>
      </c>
    </row>
    <row r="59" spans="1:6" x14ac:dyDescent="0.25">
      <c r="A59" s="23"/>
      <c r="B59" s="23"/>
      <c r="C59" s="31">
        <v>42614</v>
      </c>
      <c r="D59" s="33">
        <v>4.1590804536785839</v>
      </c>
      <c r="E59" s="33">
        <v>11.247617247374734</v>
      </c>
      <c r="F59" s="33">
        <v>-7.1000000000000005</v>
      </c>
    </row>
    <row r="60" spans="1:6" x14ac:dyDescent="0.25">
      <c r="A60" s="23"/>
      <c r="B60" s="23"/>
      <c r="C60" s="31">
        <v>42644</v>
      </c>
      <c r="D60" s="33">
        <v>2.5874830859029743</v>
      </c>
      <c r="E60" s="33">
        <v>9.5316854552565076</v>
      </c>
      <c r="F60" s="33">
        <v>-9.0499999999999989</v>
      </c>
    </row>
    <row r="61" spans="1:6" x14ac:dyDescent="0.25">
      <c r="A61" s="23"/>
      <c r="B61" s="23"/>
      <c r="C61" s="31">
        <v>42675</v>
      </c>
      <c r="D61" s="33">
        <v>4.6590518076359473</v>
      </c>
      <c r="E61" s="33">
        <v>12.32044218330222</v>
      </c>
      <c r="F61" s="33">
        <v>-5.25</v>
      </c>
    </row>
    <row r="62" spans="1:6" x14ac:dyDescent="0.25">
      <c r="A62" s="23"/>
      <c r="B62" s="23"/>
      <c r="C62" s="31">
        <v>42705</v>
      </c>
      <c r="D62" s="33">
        <v>3.6280071281210411</v>
      </c>
      <c r="E62" s="33">
        <v>8.9583704002146476</v>
      </c>
      <c r="F62" s="33">
        <v>-4.0750000000000002</v>
      </c>
    </row>
    <row r="63" spans="1:6" x14ac:dyDescent="0.25">
      <c r="A63" s="23"/>
      <c r="B63" s="23"/>
      <c r="C63" s="31">
        <v>42736</v>
      </c>
      <c r="D63" s="33">
        <v>5.4462953509791845</v>
      </c>
      <c r="E63" s="33">
        <v>10.058073878662228</v>
      </c>
      <c r="F63" s="33">
        <v>-1.2749999999999999</v>
      </c>
    </row>
    <row r="64" spans="1:6" x14ac:dyDescent="0.25">
      <c r="A64" s="23"/>
      <c r="B64" s="23"/>
      <c r="C64" s="31">
        <v>42767</v>
      </c>
      <c r="D64" s="33">
        <v>1.552358714104443</v>
      </c>
      <c r="E64" s="33">
        <v>9.7175873108294581</v>
      </c>
      <c r="F64" s="33">
        <v>-3.2</v>
      </c>
    </row>
    <row r="65" spans="1:6" x14ac:dyDescent="0.25">
      <c r="A65" s="23"/>
      <c r="B65" s="23"/>
      <c r="C65" s="31">
        <v>42795</v>
      </c>
      <c r="D65" s="33">
        <v>6.1417843165283017</v>
      </c>
      <c r="E65" s="33">
        <v>11.191135420668601</v>
      </c>
      <c r="F65" s="33">
        <v>-1.2999999999999998</v>
      </c>
    </row>
    <row r="66" spans="1:6" x14ac:dyDescent="0.25">
      <c r="A66" s="23"/>
      <c r="B66" s="23"/>
      <c r="C66" s="31">
        <v>42826</v>
      </c>
      <c r="D66" s="33">
        <v>4.5191902254425429</v>
      </c>
      <c r="E66" s="33">
        <v>12.127619390232837</v>
      </c>
      <c r="F66" s="33">
        <v>-5.375</v>
      </c>
    </row>
    <row r="67" spans="1:6" x14ac:dyDescent="0.25">
      <c r="A67" s="23"/>
      <c r="B67" s="23"/>
      <c r="C67" s="31">
        <v>42856</v>
      </c>
      <c r="D67" s="33">
        <v>7.992044459541134</v>
      </c>
      <c r="E67" s="33">
        <v>11.594670390590082</v>
      </c>
      <c r="F67" s="33">
        <v>-6.6999999999999993</v>
      </c>
    </row>
    <row r="68" spans="1:6" x14ac:dyDescent="0.25">
      <c r="A68" s="23"/>
      <c r="B68" s="23"/>
      <c r="C68" s="31">
        <v>42887</v>
      </c>
      <c r="D68" s="33">
        <v>6.3390660549731592</v>
      </c>
      <c r="E68" s="33">
        <v>12.948205559282357</v>
      </c>
      <c r="F68" s="33">
        <v>-5.25</v>
      </c>
    </row>
    <row r="69" spans="1:6" x14ac:dyDescent="0.25">
      <c r="A69" s="23"/>
      <c r="B69" s="23"/>
      <c r="C69" s="31">
        <v>42917</v>
      </c>
      <c r="D69" s="33">
        <v>4.8987603951525358</v>
      </c>
      <c r="E69" s="33">
        <v>11.554566430085856</v>
      </c>
      <c r="F69" s="33">
        <v>-5.8999999999999995</v>
      </c>
    </row>
    <row r="70" spans="1:6" x14ac:dyDescent="0.25">
      <c r="A70" s="23"/>
      <c r="B70" s="23"/>
      <c r="C70" s="31">
        <v>42948</v>
      </c>
      <c r="D70" s="33">
        <v>4.8065485127693535</v>
      </c>
      <c r="E70" s="33">
        <v>11.827547301326518</v>
      </c>
      <c r="F70" s="33">
        <v>-4.875</v>
      </c>
    </row>
    <row r="71" spans="1:6" x14ac:dyDescent="0.25">
      <c r="A71" s="23"/>
      <c r="B71" s="23"/>
      <c r="C71" s="31">
        <v>42979</v>
      </c>
      <c r="D71" s="33">
        <v>6.7365225803416564</v>
      </c>
      <c r="E71" s="33">
        <v>12.092349024001024</v>
      </c>
      <c r="F71" s="33">
        <v>-5.6</v>
      </c>
    </row>
    <row r="72" spans="1:6" x14ac:dyDescent="0.25">
      <c r="A72" s="23"/>
      <c r="B72" s="23"/>
      <c r="C72" s="31">
        <v>43009</v>
      </c>
      <c r="D72" s="33">
        <v>4.9432667427263084</v>
      </c>
      <c r="E72" s="33">
        <v>12.017525993130647</v>
      </c>
      <c r="F72" s="33">
        <v>-3.5</v>
      </c>
    </row>
    <row r="73" spans="1:6" x14ac:dyDescent="0.25">
      <c r="A73" s="23"/>
      <c r="B73" s="23"/>
      <c r="C73" s="31">
        <v>43040</v>
      </c>
      <c r="D73" s="33">
        <v>7.6653222008301185</v>
      </c>
      <c r="E73" s="33">
        <v>11.022696853671206</v>
      </c>
      <c r="F73" s="33">
        <v>-4.2750000000000004</v>
      </c>
    </row>
    <row r="74" spans="1:6" x14ac:dyDescent="0.25">
      <c r="A74" s="23"/>
      <c r="B74" s="23"/>
      <c r="C74" s="31">
        <v>43070</v>
      </c>
      <c r="D74" s="33">
        <v>7.1136877448399076</v>
      </c>
      <c r="E74" s="33">
        <v>13.074620430769613</v>
      </c>
      <c r="F74" s="33">
        <v>1.35</v>
      </c>
    </row>
    <row r="75" spans="1:6" x14ac:dyDescent="0.25">
      <c r="A75" s="23"/>
      <c r="B75" s="23"/>
      <c r="C75" s="31">
        <v>43101</v>
      </c>
      <c r="D75" s="33">
        <v>9.746238314751281</v>
      </c>
      <c r="E75" s="33">
        <v>12.015157769227173</v>
      </c>
      <c r="F75" s="33">
        <v>0.27500000000000019</v>
      </c>
    </row>
    <row r="76" spans="1:6" x14ac:dyDescent="0.25">
      <c r="A76" s="23"/>
      <c r="B76" s="23"/>
      <c r="C76" s="31">
        <v>43132</v>
      </c>
      <c r="D76" s="33">
        <v>7.2669216667524523</v>
      </c>
      <c r="E76" s="33">
        <v>10.40245189700066</v>
      </c>
      <c r="F76" s="33">
        <v>0.32499999999999996</v>
      </c>
    </row>
    <row r="77" spans="1:6" x14ac:dyDescent="0.25">
      <c r="A77" s="23"/>
      <c r="B77" s="23"/>
      <c r="C77" s="31">
        <v>43160</v>
      </c>
      <c r="D77" s="33">
        <v>7.0005800897305477</v>
      </c>
      <c r="E77" s="33">
        <v>10.689199250460703</v>
      </c>
      <c r="F77" s="33">
        <v>-1.0249999999999999</v>
      </c>
    </row>
    <row r="78" spans="1:6" x14ac:dyDescent="0.25">
      <c r="A78" s="23"/>
      <c r="B78" s="23"/>
      <c r="C78" s="31">
        <v>43191</v>
      </c>
      <c r="D78" s="33">
        <v>6.0633841349694251</v>
      </c>
      <c r="E78" s="33">
        <v>10.950320255250972</v>
      </c>
      <c r="F78" s="33">
        <v>1.65</v>
      </c>
    </row>
    <row r="79" spans="1:6" x14ac:dyDescent="0.25">
      <c r="A79" s="23"/>
      <c r="B79" s="23"/>
      <c r="C79" s="31">
        <v>43221</v>
      </c>
      <c r="D79" s="33">
        <v>8.1144041381721763</v>
      </c>
      <c r="E79" s="33">
        <v>9.2039408720145275</v>
      </c>
      <c r="F79" s="33">
        <v>-2.9000000000000004</v>
      </c>
    </row>
    <row r="80" spans="1:6" x14ac:dyDescent="0.25">
      <c r="A80" s="23"/>
      <c r="B80" s="23"/>
      <c r="C80" s="31">
        <v>43252</v>
      </c>
      <c r="D80" s="33">
        <v>7.2132109000197886</v>
      </c>
      <c r="E80" s="33">
        <v>8.5785458546564541</v>
      </c>
      <c r="F80" s="33">
        <v>-0.25000000000000011</v>
      </c>
    </row>
    <row r="81" spans="1:6" x14ac:dyDescent="0.25">
      <c r="A81" s="23"/>
      <c r="B81" s="23"/>
      <c r="C81" s="31">
        <v>43282</v>
      </c>
      <c r="D81" s="33">
        <v>6.1876254126011645</v>
      </c>
      <c r="E81" s="33">
        <v>10.012622857651749</v>
      </c>
      <c r="F81" s="33">
        <v>-4.8250000000000002</v>
      </c>
    </row>
    <row r="82" spans="1:6" x14ac:dyDescent="0.25">
      <c r="A82" s="23"/>
      <c r="B82" s="23"/>
      <c r="C82" s="31">
        <v>43313</v>
      </c>
      <c r="D82" s="33">
        <v>7.347036569387086</v>
      </c>
      <c r="E82" s="33">
        <v>7.4545814894176488</v>
      </c>
      <c r="F82" s="33">
        <v>-7.5750000000000002</v>
      </c>
    </row>
    <row r="83" spans="1:6" x14ac:dyDescent="0.25">
      <c r="A83" s="23"/>
      <c r="B83" s="23"/>
      <c r="C83" s="31">
        <v>43344</v>
      </c>
      <c r="D83" s="33">
        <v>5.3526468058385177</v>
      </c>
      <c r="E83" s="33">
        <v>7.3769151530773485</v>
      </c>
      <c r="F83" s="33">
        <v>-5.5750000000000002</v>
      </c>
    </row>
    <row r="84" spans="1:6" x14ac:dyDescent="0.25">
      <c r="A84" s="23"/>
      <c r="B84" s="23"/>
      <c r="C84" s="31">
        <v>43374</v>
      </c>
      <c r="D84" s="33">
        <v>7.3793222699238612</v>
      </c>
      <c r="E84" s="33">
        <v>8.1785433776222334</v>
      </c>
      <c r="F84" s="33">
        <v>-7.3250000000000002</v>
      </c>
    </row>
    <row r="85" spans="1:6" x14ac:dyDescent="0.25">
      <c r="A85" s="23"/>
      <c r="B85" s="23"/>
      <c r="C85" s="31">
        <v>43405</v>
      </c>
      <c r="D85" s="33">
        <v>6.1217859629939824</v>
      </c>
      <c r="E85" s="33">
        <v>7.840034026760236</v>
      </c>
      <c r="F85" s="33">
        <v>-7.1749999999999998</v>
      </c>
    </row>
    <row r="86" spans="1:6" x14ac:dyDescent="0.25">
      <c r="A86" s="23"/>
      <c r="B86" s="23"/>
      <c r="C86" s="31">
        <v>43435</v>
      </c>
      <c r="D86" s="33">
        <v>4.1660564972512333</v>
      </c>
      <c r="E86" s="33">
        <v>7.5285189625167135</v>
      </c>
      <c r="F86" s="33">
        <v>-8.0250000000000004</v>
      </c>
    </row>
    <row r="87" spans="1:6" x14ac:dyDescent="0.25">
      <c r="A87" s="23"/>
      <c r="B87" s="23"/>
      <c r="C87" s="31">
        <v>43466</v>
      </c>
      <c r="D87" s="33">
        <v>5.7341754071081681</v>
      </c>
      <c r="E87" s="33">
        <v>8.758041298983116</v>
      </c>
      <c r="F87" s="33">
        <v>-8.9749999999999996</v>
      </c>
    </row>
    <row r="88" spans="1:6" x14ac:dyDescent="0.25">
      <c r="A88" s="23"/>
      <c r="B88" s="23"/>
      <c r="C88" s="31">
        <v>43497</v>
      </c>
      <c r="D88" s="33">
        <v>9.2293935716036373</v>
      </c>
      <c r="E88" s="33">
        <v>10.366925572423668</v>
      </c>
      <c r="F88" s="33">
        <v>-9.125</v>
      </c>
    </row>
    <row r="89" spans="1:6" x14ac:dyDescent="0.25">
      <c r="A89" s="23"/>
      <c r="B89" s="23"/>
      <c r="C89" s="31">
        <v>43525</v>
      </c>
      <c r="D89" s="33">
        <v>6.4418497793096208</v>
      </c>
      <c r="E89" s="33">
        <v>8.0743906902003317</v>
      </c>
      <c r="F89" s="33">
        <v>-7.1749999999999998</v>
      </c>
    </row>
    <row r="90" spans="1:6" x14ac:dyDescent="0.25">
      <c r="A90" s="23"/>
      <c r="B90" s="23"/>
      <c r="C90" s="31">
        <v>43556</v>
      </c>
      <c r="D90" s="33">
        <v>7.8519297714396856</v>
      </c>
      <c r="E90" s="33">
        <v>6.6418012959644557</v>
      </c>
      <c r="F90" s="33">
        <v>-5.8249999999999993</v>
      </c>
    </row>
    <row r="91" spans="1:6" x14ac:dyDescent="0.25">
      <c r="A91" s="23"/>
      <c r="B91" s="23"/>
      <c r="C91" s="31">
        <v>43586</v>
      </c>
      <c r="D91" s="33">
        <v>2.9957270292413369</v>
      </c>
      <c r="E91" s="33">
        <v>8.788944182045384</v>
      </c>
      <c r="F91" s="33">
        <v>-8.85</v>
      </c>
    </row>
    <row r="92" spans="1:6" x14ac:dyDescent="0.25">
      <c r="A92" s="23"/>
      <c r="B92" s="23"/>
      <c r="C92" s="31">
        <v>43617</v>
      </c>
      <c r="D92" s="33">
        <v>5.1940310144803874</v>
      </c>
      <c r="E92" s="33">
        <v>7.5827955314620823</v>
      </c>
      <c r="F92" s="33">
        <v>-7.4249999999999998</v>
      </c>
    </row>
    <row r="93" spans="1:6" x14ac:dyDescent="0.25">
      <c r="A93" s="23"/>
      <c r="B93" s="23"/>
      <c r="C93" s="31">
        <v>43647</v>
      </c>
      <c r="D93" s="33">
        <v>6.3526418712609711</v>
      </c>
      <c r="E93" s="33">
        <v>8.5049599017776671</v>
      </c>
      <c r="F93" s="33">
        <v>-9.6499999999999986</v>
      </c>
    </row>
    <row r="94" spans="1:6" x14ac:dyDescent="0.25">
      <c r="A94" s="23"/>
      <c r="B94" s="23"/>
      <c r="C94" s="31">
        <v>43678</v>
      </c>
      <c r="D94" s="33">
        <v>5.5622332907692993</v>
      </c>
      <c r="E94" s="33">
        <v>9.5913090846853493</v>
      </c>
      <c r="F94" s="33">
        <v>-6.4499999999999993</v>
      </c>
    </row>
    <row r="95" spans="1:6" x14ac:dyDescent="0.25">
      <c r="A95" s="23"/>
      <c r="B95" s="23"/>
      <c r="C95" s="31">
        <v>43709</v>
      </c>
      <c r="D95" s="33">
        <v>6.0719849031920035</v>
      </c>
      <c r="E95" s="33">
        <v>9.5840532331274346</v>
      </c>
      <c r="F95" s="33">
        <v>-5.7</v>
      </c>
    </row>
    <row r="96" spans="1:6" x14ac:dyDescent="0.25">
      <c r="A96" s="23"/>
      <c r="B96" s="23"/>
      <c r="C96" s="31">
        <v>43739</v>
      </c>
      <c r="D96" s="33">
        <v>6.1454176722468503</v>
      </c>
      <c r="E96" s="33">
        <v>9.3729076588615783</v>
      </c>
      <c r="F96" s="33">
        <v>-9.7249999999999996</v>
      </c>
    </row>
    <row r="97" spans="1:6" x14ac:dyDescent="0.25">
      <c r="A97" s="23"/>
      <c r="B97" s="23"/>
      <c r="C97" s="31">
        <v>43770</v>
      </c>
      <c r="D97" s="33">
        <v>8.0157958167497441</v>
      </c>
      <c r="E97" s="33">
        <v>10.023599616981087</v>
      </c>
      <c r="F97" s="33">
        <v>-9.9749999999999996</v>
      </c>
    </row>
    <row r="98" spans="1:6" x14ac:dyDescent="0.25">
      <c r="A98" s="23"/>
      <c r="B98" s="23"/>
      <c r="C98" s="31">
        <v>43800</v>
      </c>
      <c r="D98" s="33">
        <v>6.0979727509731845</v>
      </c>
      <c r="E98" s="33">
        <v>8.7345225655993914</v>
      </c>
      <c r="F98" s="33">
        <v>-7.625</v>
      </c>
    </row>
    <row r="99" spans="1:6" x14ac:dyDescent="0.25">
      <c r="A99" s="23"/>
      <c r="B99" s="23"/>
      <c r="C99" s="31">
        <v>43831</v>
      </c>
      <c r="D99" s="33">
        <v>7.3284077902789733</v>
      </c>
      <c r="E99" s="33">
        <v>4.3686571345218823</v>
      </c>
      <c r="F99" s="33">
        <v>-12.025</v>
      </c>
    </row>
    <row r="100" spans="1:6" x14ac:dyDescent="0.25">
      <c r="A100" s="23"/>
      <c r="B100" s="23"/>
      <c r="C100" s="31">
        <v>43862</v>
      </c>
      <c r="D100" s="33">
        <v>11.361973451482726</v>
      </c>
      <c r="E100" s="33">
        <v>4.1247084602934478</v>
      </c>
      <c r="F100" s="33">
        <v>-13.875</v>
      </c>
    </row>
    <row r="101" spans="1:6" x14ac:dyDescent="0.25">
      <c r="A101" s="23"/>
      <c r="B101" s="23"/>
      <c r="C101" s="31">
        <v>43891</v>
      </c>
      <c r="D101" s="33">
        <v>3.5463324295836713</v>
      </c>
      <c r="E101" s="33">
        <v>3.5886240750811567</v>
      </c>
      <c r="F101" s="33">
        <v>-13.375</v>
      </c>
    </row>
    <row r="102" spans="1:6" x14ac:dyDescent="0.25">
      <c r="A102" s="23"/>
      <c r="B102" s="23"/>
      <c r="C102" s="31">
        <v>43922</v>
      </c>
      <c r="D102" s="33">
        <v>-12.657781087189221</v>
      </c>
      <c r="E102" s="33">
        <v>-1.8879535038479673</v>
      </c>
      <c r="F102" s="33">
        <v>-51.075000000000003</v>
      </c>
    </row>
    <row r="103" spans="1:6" x14ac:dyDescent="0.25">
      <c r="A103" s="23"/>
      <c r="B103" s="23"/>
      <c r="C103" s="31">
        <v>43952</v>
      </c>
      <c r="D103" s="33">
        <v>-2.1759277931154344</v>
      </c>
      <c r="E103" s="33">
        <v>-1.8330251585466044</v>
      </c>
      <c r="F103" s="33">
        <v>-42.45</v>
      </c>
    </row>
    <row r="104" spans="1:6" x14ac:dyDescent="0.25">
      <c r="A104" s="23"/>
      <c r="B104" s="23"/>
      <c r="C104" s="31">
        <v>43983</v>
      </c>
      <c r="D104" s="33">
        <v>0.27993434720660559</v>
      </c>
      <c r="E104" s="33">
        <v>3.7831448423827112</v>
      </c>
      <c r="F104" s="33">
        <v>-41.650000000000006</v>
      </c>
    </row>
    <row r="105" spans="1:6" x14ac:dyDescent="0.25">
      <c r="A105" s="23"/>
      <c r="B105" s="23"/>
      <c r="C105" s="31">
        <v>44013</v>
      </c>
      <c r="D105" s="33">
        <v>1.6473283472495694</v>
      </c>
      <c r="E105" s="33">
        <v>0.91937220762102356</v>
      </c>
      <c r="F105" s="33">
        <v>-37.700000000000003</v>
      </c>
    </row>
    <row r="106" spans="1:6" x14ac:dyDescent="0.25">
      <c r="A106" s="23"/>
      <c r="B106" s="23"/>
      <c r="C106" s="31">
        <v>44044</v>
      </c>
      <c r="D106" s="33">
        <v>-1.3444507265678709</v>
      </c>
      <c r="E106" s="33">
        <v>1.7306321222486929</v>
      </c>
      <c r="F106" s="33">
        <v>-31.574999999999999</v>
      </c>
    </row>
    <row r="107" spans="1:6" x14ac:dyDescent="0.25">
      <c r="A107" s="23"/>
      <c r="B107" s="23"/>
      <c r="C107" s="31">
        <v>44075</v>
      </c>
      <c r="D107" s="33">
        <v>-2.152923321718859</v>
      </c>
      <c r="E107" s="33">
        <v>2.7538167279002721</v>
      </c>
      <c r="F107" s="33">
        <v>-31.9</v>
      </c>
    </row>
    <row r="108" spans="1:6" x14ac:dyDescent="0.25">
      <c r="A108" s="23"/>
      <c r="B108" s="23"/>
      <c r="C108" s="31">
        <v>44105</v>
      </c>
      <c r="D108" s="33">
        <v>-1.9130582723386169</v>
      </c>
      <c r="E108" s="33">
        <v>3.5615050871419669</v>
      </c>
      <c r="F108" s="33">
        <v>-37.200000000000003</v>
      </c>
    </row>
    <row r="109" spans="1:6" x14ac:dyDescent="0.25">
      <c r="A109" s="23"/>
      <c r="B109" s="23"/>
      <c r="C109" s="31">
        <v>44136</v>
      </c>
      <c r="D109" s="33">
        <v>-0.51877259240657736</v>
      </c>
      <c r="E109" s="33">
        <v>3.5020427167716974</v>
      </c>
      <c r="F109" s="33">
        <v>-35.075000000000003</v>
      </c>
    </row>
    <row r="110" spans="1:6" x14ac:dyDescent="0.25">
      <c r="A110" s="23"/>
      <c r="B110" s="23"/>
      <c r="C110" s="31">
        <v>44166</v>
      </c>
      <c r="D110" s="33">
        <v>-2.5866332632031686</v>
      </c>
      <c r="E110" s="33">
        <v>5.1155384336856855</v>
      </c>
      <c r="F110" s="33">
        <v>-40.875</v>
      </c>
    </row>
    <row r="111" spans="1:6" x14ac:dyDescent="0.25">
      <c r="A111" s="23"/>
      <c r="B111" s="23"/>
      <c r="C111" s="31">
        <v>44197</v>
      </c>
      <c r="D111" s="33">
        <v>-1.224154840408886</v>
      </c>
      <c r="E111" s="33">
        <v>4.8109636109661551</v>
      </c>
      <c r="F111" s="33">
        <v>-45.075000000000003</v>
      </c>
    </row>
    <row r="112" spans="1:6" x14ac:dyDescent="0.25">
      <c r="A112" s="23"/>
      <c r="B112" s="23"/>
      <c r="C112" s="31">
        <v>44228</v>
      </c>
      <c r="D112" s="33">
        <v>-5.4755678653507687</v>
      </c>
      <c r="E112" s="33">
        <v>4.8241606383336233</v>
      </c>
      <c r="F112" s="33">
        <v>-36.325000000000003</v>
      </c>
    </row>
    <row r="113" spans="1:6" x14ac:dyDescent="0.25">
      <c r="A113" s="23"/>
      <c r="B113" s="23"/>
      <c r="C113" s="31">
        <v>44256</v>
      </c>
      <c r="D113" s="33">
        <v>-3.4330334488926013</v>
      </c>
      <c r="E113" s="33">
        <v>4.9380398413761668</v>
      </c>
      <c r="F113" s="33">
        <v>-34.9</v>
      </c>
    </row>
    <row r="114" spans="1:6" x14ac:dyDescent="0.25">
      <c r="A114" s="23"/>
      <c r="B114" s="23"/>
      <c r="C114" s="31">
        <v>44287</v>
      </c>
      <c r="D114" s="33">
        <v>11.301480935379104</v>
      </c>
      <c r="E114" s="33">
        <v>11.45982332088542</v>
      </c>
      <c r="F114" s="33">
        <v>-34.824999999999996</v>
      </c>
    </row>
    <row r="115" spans="1:6" x14ac:dyDescent="0.25">
      <c r="A115" s="23"/>
      <c r="B115" s="23"/>
      <c r="C115" s="31">
        <v>44317</v>
      </c>
      <c r="D115" s="33">
        <v>5.6834310770470466</v>
      </c>
      <c r="E115" s="33">
        <v>11.695829856788478</v>
      </c>
      <c r="F115" s="33">
        <v>-36.824999999999996</v>
      </c>
    </row>
    <row r="116" spans="1:6" x14ac:dyDescent="0.25">
      <c r="A116" s="23"/>
      <c r="B116" s="23"/>
      <c r="C116" s="31">
        <v>44348</v>
      </c>
      <c r="D116" s="33">
        <v>5.6390426765829886</v>
      </c>
      <c r="E116" s="33">
        <v>6.3071216361609856</v>
      </c>
      <c r="F116" s="33">
        <v>-30.475000000000001</v>
      </c>
    </row>
    <row r="117" spans="1:6" x14ac:dyDescent="0.25">
      <c r="A117" s="23"/>
      <c r="B117" s="23"/>
      <c r="C117" s="31">
        <v>44378</v>
      </c>
      <c r="D117" s="33">
        <v>2.8814767014150533</v>
      </c>
      <c r="E117" s="33">
        <v>9.2690054965534756</v>
      </c>
      <c r="F117" s="33">
        <v>-33.725000000000001</v>
      </c>
    </row>
    <row r="118" spans="1:6" x14ac:dyDescent="0.25">
      <c r="A118" s="23"/>
      <c r="B118" s="23"/>
      <c r="C118" s="31">
        <v>44409</v>
      </c>
      <c r="D118" s="33">
        <v>4.3635612245790156</v>
      </c>
      <c r="E118" s="33">
        <v>7.9597237379779529</v>
      </c>
      <c r="F118" s="33">
        <v>-36.550000000000004</v>
      </c>
    </row>
    <row r="119" spans="1:6" x14ac:dyDescent="0.25">
      <c r="A119" s="23"/>
      <c r="B119" s="23"/>
      <c r="C119" s="31">
        <v>44440</v>
      </c>
      <c r="D119" s="33">
        <v>5.9138799675716029</v>
      </c>
      <c r="E119" s="33">
        <v>6.9120108946365519</v>
      </c>
      <c r="F119" s="33">
        <v>-36.299999999999997</v>
      </c>
    </row>
    <row r="120" spans="1:6" x14ac:dyDescent="0.25">
      <c r="A120" s="23"/>
      <c r="B120" s="23"/>
      <c r="C120" s="31">
        <v>44470</v>
      </c>
      <c r="D120" s="33">
        <v>5.7143315170393123</v>
      </c>
      <c r="E120" s="33">
        <v>5.4761842611062121</v>
      </c>
      <c r="F120" s="33">
        <v>-33</v>
      </c>
    </row>
    <row r="121" spans="1:6" x14ac:dyDescent="0.25">
      <c r="A121" s="23"/>
      <c r="B121" s="23"/>
      <c r="C121" s="31">
        <v>44501</v>
      </c>
      <c r="D121" s="33">
        <v>3.7958862257431605</v>
      </c>
      <c r="E121" s="33">
        <v>5.52692354354663</v>
      </c>
      <c r="F121" s="33">
        <v>-41.625</v>
      </c>
    </row>
    <row r="122" spans="1:6" x14ac:dyDescent="0.25">
      <c r="A122" s="23"/>
      <c r="B122" s="23"/>
      <c r="C122" s="31">
        <v>44531</v>
      </c>
      <c r="D122" s="33">
        <v>6.2125325515251575</v>
      </c>
      <c r="E122" s="33">
        <v>5.2584038746267083</v>
      </c>
      <c r="F122" s="33">
        <v>-38.175000000000004</v>
      </c>
    </row>
    <row r="123" spans="1:6" x14ac:dyDescent="0.25">
      <c r="A123" s="23"/>
      <c r="B123" s="23"/>
      <c r="C123" s="31">
        <v>44562</v>
      </c>
      <c r="D123" s="33">
        <v>4.0437371305119996</v>
      </c>
      <c r="E123" s="33">
        <v>8.9145148338521238</v>
      </c>
      <c r="F123" s="33">
        <v>-35.475000000000001</v>
      </c>
    </row>
    <row r="124" spans="1:6" x14ac:dyDescent="0.25">
      <c r="A124" s="23"/>
      <c r="B124" s="23"/>
      <c r="C124" s="31">
        <v>44593</v>
      </c>
      <c r="D124" s="33">
        <v>9.8308353366729762</v>
      </c>
      <c r="E124" s="33">
        <v>24.396127801734764</v>
      </c>
      <c r="F124" s="33">
        <v>-35.475000000000001</v>
      </c>
    </row>
    <row r="125" spans="1:6" x14ac:dyDescent="0.25">
      <c r="A125" s="23"/>
      <c r="B125" s="23"/>
      <c r="C125" s="31">
        <v>44621</v>
      </c>
      <c r="D125" s="33">
        <v>16.693527951131998</v>
      </c>
      <c r="E125" s="33">
        <v>11.041382760457282</v>
      </c>
      <c r="F125" s="33">
        <v>-42.125</v>
      </c>
    </row>
    <row r="126" spans="1:6" x14ac:dyDescent="0.25">
      <c r="A126" s="23"/>
      <c r="B126" s="23"/>
      <c r="C126" s="31">
        <v>44652</v>
      </c>
      <c r="D126" s="33">
        <v>15.764578770888903</v>
      </c>
      <c r="E126" s="33">
        <v>8.7119067823470289</v>
      </c>
      <c r="F126" s="33">
        <v>-42.274999999999999</v>
      </c>
    </row>
    <row r="127" spans="1:6" x14ac:dyDescent="0.25">
      <c r="A127" s="23"/>
      <c r="B127" s="23"/>
      <c r="C127" s="31">
        <v>44682</v>
      </c>
      <c r="D127" s="33">
        <v>10.938298638415844</v>
      </c>
      <c r="E127" s="33">
        <v>5.4316033240766615</v>
      </c>
      <c r="F127" s="33">
        <v>-47.3</v>
      </c>
    </row>
    <row r="128" spans="1:6" x14ac:dyDescent="0.25">
      <c r="A128" s="23"/>
      <c r="B128" s="23"/>
      <c r="C128" s="31">
        <v>44713</v>
      </c>
      <c r="D128" s="33">
        <v>4.5486702961493819</v>
      </c>
      <c r="E128" s="33">
        <v>4.3487449038141648</v>
      </c>
      <c r="F128" s="33">
        <v>-53.625</v>
      </c>
    </row>
    <row r="129" spans="1:6" x14ac:dyDescent="0.25">
      <c r="A129" s="23"/>
      <c r="B129" s="23"/>
      <c r="C129" s="31">
        <v>44743</v>
      </c>
      <c r="D129" s="33">
        <v>4.320465301295684</v>
      </c>
      <c r="E129" s="33"/>
      <c r="F129" s="33">
        <v>-55.724999999999994</v>
      </c>
    </row>
    <row r="130" spans="1:6" ht="12" x14ac:dyDescent="0.2">
      <c r="A130" s="23"/>
      <c r="B130" s="23"/>
    </row>
    <row r="131" spans="1:6" ht="12" x14ac:dyDescent="0.2">
      <c r="A131" s="23"/>
      <c r="B131" s="23"/>
    </row>
    <row r="132" spans="1:6" ht="12" x14ac:dyDescent="0.2">
      <c r="A132" s="23"/>
      <c r="B132" s="23"/>
    </row>
    <row r="133" spans="1:6" ht="12" x14ac:dyDescent="0.2">
      <c r="A133" s="23"/>
      <c r="B133" s="23"/>
    </row>
    <row r="134" spans="1:6" ht="12" x14ac:dyDescent="0.2">
      <c r="A134" s="23"/>
      <c r="B134" s="23"/>
    </row>
    <row r="135" spans="1:6" ht="12" x14ac:dyDescent="0.2">
      <c r="A135" s="23"/>
      <c r="B135" s="23"/>
    </row>
    <row r="136" spans="1:6" ht="12" x14ac:dyDescent="0.2">
      <c r="A136" s="23"/>
      <c r="B136" s="23"/>
    </row>
    <row r="137" spans="1:6" ht="12" x14ac:dyDescent="0.2">
      <c r="A137" s="23"/>
      <c r="B137" s="23"/>
    </row>
    <row r="138" spans="1:6" ht="12" x14ac:dyDescent="0.2">
      <c r="A138" s="23"/>
      <c r="B138" s="23"/>
    </row>
    <row r="139" spans="1:6" ht="12" x14ac:dyDescent="0.2">
      <c r="A139" s="23"/>
      <c r="B139" s="23"/>
    </row>
    <row r="140" spans="1:6" ht="12" x14ac:dyDescent="0.2">
      <c r="A140" s="23"/>
      <c r="B140" s="23"/>
    </row>
    <row r="141" spans="1:6" ht="12" x14ac:dyDescent="0.2">
      <c r="A141" s="23"/>
      <c r="B141" s="23"/>
    </row>
    <row r="142" spans="1:6" ht="12" x14ac:dyDescent="0.2">
      <c r="A142" s="23"/>
      <c r="B142" s="23"/>
    </row>
    <row r="143" spans="1:6" ht="12" x14ac:dyDescent="0.2">
      <c r="A143" s="23"/>
      <c r="B143" s="23"/>
    </row>
    <row r="144" spans="1:6" ht="12" x14ac:dyDescent="0.2">
      <c r="A144" s="23"/>
      <c r="B144" s="23"/>
    </row>
    <row r="145" s="23" customFormat="1" ht="12" x14ac:dyDescent="0.2"/>
    <row r="146" s="23" customFormat="1" ht="12" x14ac:dyDescent="0.2"/>
    <row r="147" s="23" customFormat="1" ht="12" x14ac:dyDescent="0.2"/>
    <row r="148" s="23" customFormat="1" ht="12" x14ac:dyDescent="0.2"/>
    <row r="149" s="23" customFormat="1" ht="12" x14ac:dyDescent="0.2"/>
    <row r="150" s="23" customFormat="1" ht="12" x14ac:dyDescent="0.2"/>
    <row r="151" s="23" customFormat="1" ht="12" x14ac:dyDescent="0.2"/>
    <row r="152" s="23" customFormat="1" ht="12" x14ac:dyDescent="0.2"/>
    <row r="153" s="23" customFormat="1" ht="12" x14ac:dyDescent="0.2"/>
    <row r="154" s="23" customFormat="1" ht="12" x14ac:dyDescent="0.2"/>
    <row r="155" s="23" customFormat="1" ht="12" x14ac:dyDescent="0.2"/>
    <row r="156" s="23" customFormat="1" ht="12" x14ac:dyDescent="0.2"/>
    <row r="157" s="23" customFormat="1" ht="12" x14ac:dyDescent="0.2"/>
    <row r="158" s="23" customFormat="1" ht="12" x14ac:dyDescent="0.2"/>
    <row r="159" s="23" customFormat="1" ht="12" x14ac:dyDescent="0.2"/>
    <row r="160" s="23" customFormat="1" ht="12" x14ac:dyDescent="0.2"/>
    <row r="161" s="23" customFormat="1" ht="12" x14ac:dyDescent="0.2"/>
    <row r="162" s="23" customFormat="1" ht="12" x14ac:dyDescent="0.2"/>
    <row r="163" s="23" customFormat="1" ht="12" x14ac:dyDescent="0.2"/>
    <row r="164" s="23" customFormat="1" ht="12" x14ac:dyDescent="0.2"/>
    <row r="165" s="23" customFormat="1" ht="12" x14ac:dyDescent="0.2"/>
    <row r="166" s="23" customFormat="1" ht="12" x14ac:dyDescent="0.2"/>
    <row r="167" s="23" customFormat="1" ht="12" x14ac:dyDescent="0.2"/>
    <row r="168" s="23" customFormat="1" ht="12" x14ac:dyDescent="0.2"/>
    <row r="169" s="23" customFormat="1" ht="12" x14ac:dyDescent="0.2"/>
    <row r="170" s="23" customFormat="1" ht="12" x14ac:dyDescent="0.2"/>
    <row r="171" s="23" customFormat="1" ht="12" x14ac:dyDescent="0.2"/>
    <row r="172" s="23" customFormat="1" ht="12" x14ac:dyDescent="0.2"/>
    <row r="173" s="23" customFormat="1" ht="12" x14ac:dyDescent="0.2"/>
    <row r="174" s="23" customFormat="1" ht="12" x14ac:dyDescent="0.2"/>
    <row r="175" s="23" customFormat="1" ht="12" x14ac:dyDescent="0.2"/>
    <row r="176" s="23" customFormat="1" ht="12" x14ac:dyDescent="0.2"/>
    <row r="177" s="23" customFormat="1" ht="12" x14ac:dyDescent="0.2"/>
    <row r="178" s="23" customFormat="1" ht="12" x14ac:dyDescent="0.2"/>
    <row r="179" s="23" customFormat="1" ht="12" x14ac:dyDescent="0.2"/>
    <row r="180" s="23" customFormat="1" ht="12" x14ac:dyDescent="0.2"/>
    <row r="181" s="23" customFormat="1" ht="12" x14ac:dyDescent="0.2"/>
    <row r="182" s="23" customFormat="1" ht="12" x14ac:dyDescent="0.2"/>
    <row r="183" s="23" customFormat="1" ht="12" x14ac:dyDescent="0.2"/>
    <row r="184" s="23" customFormat="1" ht="12" x14ac:dyDescent="0.2"/>
    <row r="185" s="23" customFormat="1" ht="12" x14ac:dyDescent="0.2"/>
    <row r="186" s="23" customFormat="1" ht="12" x14ac:dyDescent="0.2"/>
    <row r="187" s="23" customFormat="1" ht="12" x14ac:dyDescent="0.2"/>
    <row r="188" s="23" customFormat="1" ht="12" x14ac:dyDescent="0.2"/>
    <row r="189" s="23" customFormat="1" ht="12" x14ac:dyDescent="0.2"/>
    <row r="190" s="23" customFormat="1" ht="12" x14ac:dyDescent="0.2"/>
    <row r="191" s="23" customFormat="1" ht="12" x14ac:dyDescent="0.2"/>
    <row r="192" s="23" customFormat="1" ht="12" x14ac:dyDescent="0.2"/>
    <row r="193" s="23" customFormat="1" ht="12" x14ac:dyDescent="0.2"/>
    <row r="194" s="23"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3"/>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9.28515625" style="59" customWidth="1"/>
    <col min="6" max="6" width="27.1406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3" width="16.140625" style="59" customWidth="1"/>
    <col min="14" max="14" width="15.42578125" style="59" customWidth="1"/>
    <col min="15" max="16384" width="9.140625" style="59"/>
  </cols>
  <sheetData>
    <row r="1" spans="1:14" x14ac:dyDescent="0.25">
      <c r="A1" s="59" t="s">
        <v>2</v>
      </c>
      <c r="B1" s="63" t="s">
        <v>1712</v>
      </c>
      <c r="C1" s="176" t="s">
        <v>467</v>
      </c>
    </row>
    <row r="2" spans="1:14" x14ac:dyDescent="0.25">
      <c r="A2" s="59" t="s">
        <v>3</v>
      </c>
      <c r="B2" s="63" t="s">
        <v>1713</v>
      </c>
    </row>
    <row r="3" spans="1:14" x14ac:dyDescent="0.25">
      <c r="A3" s="59" t="s">
        <v>4</v>
      </c>
      <c r="B3" s="59" t="s">
        <v>8</v>
      </c>
    </row>
    <row r="4" spans="1:14" x14ac:dyDescent="0.25">
      <c r="A4" s="59" t="s">
        <v>5</v>
      </c>
      <c r="B4" s="59" t="s">
        <v>11</v>
      </c>
    </row>
    <row r="5" spans="1:14" x14ac:dyDescent="0.25">
      <c r="A5" s="59" t="s">
        <v>6</v>
      </c>
      <c r="B5" s="59" t="s">
        <v>1796</v>
      </c>
    </row>
    <row r="6" spans="1:14" x14ac:dyDescent="0.25">
      <c r="A6" s="59" t="s">
        <v>7</v>
      </c>
      <c r="B6" s="59" t="s">
        <v>1797</v>
      </c>
    </row>
    <row r="9" spans="1:14" ht="31.5" x14ac:dyDescent="0.25">
      <c r="G9" s="73" t="s">
        <v>670</v>
      </c>
      <c r="H9" s="73" t="s">
        <v>1795</v>
      </c>
      <c r="I9" s="73" t="s">
        <v>532</v>
      </c>
      <c r="J9" s="73" t="s">
        <v>628</v>
      </c>
      <c r="K9" s="73" t="s">
        <v>1528</v>
      </c>
      <c r="L9" s="73" t="s">
        <v>1527</v>
      </c>
      <c r="M9" s="73" t="s">
        <v>627</v>
      </c>
      <c r="N9" s="73" t="s">
        <v>626</v>
      </c>
    </row>
    <row r="10" spans="1:14" ht="31.5" x14ac:dyDescent="0.25">
      <c r="G10" s="73" t="s">
        <v>534</v>
      </c>
      <c r="H10" s="73" t="s">
        <v>1789</v>
      </c>
      <c r="I10" s="73" t="s">
        <v>623</v>
      </c>
      <c r="J10" s="73" t="s">
        <v>621</v>
      </c>
      <c r="K10" s="73" t="s">
        <v>629</v>
      </c>
      <c r="L10" s="73" t="s">
        <v>622</v>
      </c>
      <c r="M10" s="73" t="s">
        <v>624</v>
      </c>
      <c r="N10" s="73" t="s">
        <v>625</v>
      </c>
    </row>
    <row r="11" spans="1:14" ht="47.25" x14ac:dyDescent="0.25">
      <c r="E11" s="64" t="s">
        <v>1794</v>
      </c>
      <c r="F11" s="64" t="s">
        <v>1790</v>
      </c>
      <c r="G11" s="62">
        <v>62.692313736583202</v>
      </c>
      <c r="H11" s="62">
        <v>46.639630376253201</v>
      </c>
      <c r="I11" s="62">
        <v>42.543076702782678</v>
      </c>
      <c r="J11" s="62">
        <v>25.603121928433104</v>
      </c>
      <c r="K11" s="62">
        <v>23.141239009462012</v>
      </c>
      <c r="L11" s="62">
        <v>18.095516792587183</v>
      </c>
      <c r="M11" s="62">
        <v>15.54726313535828</v>
      </c>
      <c r="N11" s="62">
        <v>7.6792603159044681</v>
      </c>
    </row>
    <row r="12" spans="1:14" ht="63" x14ac:dyDescent="0.25">
      <c r="E12" s="64" t="s">
        <v>1792</v>
      </c>
      <c r="F12" s="64" t="s">
        <v>1791</v>
      </c>
      <c r="G12" s="62"/>
      <c r="H12" s="62">
        <v>29.6</v>
      </c>
      <c r="I12" s="62">
        <v>37.1</v>
      </c>
      <c r="J12" s="62">
        <v>15.6</v>
      </c>
      <c r="K12" s="62">
        <v>9</v>
      </c>
      <c r="L12" s="62">
        <v>11.8</v>
      </c>
      <c r="M12" s="62">
        <v>1.4</v>
      </c>
      <c r="N12" s="62">
        <v>1.4</v>
      </c>
    </row>
    <row r="13" spans="1:14" ht="47.25" x14ac:dyDescent="0.25">
      <c r="E13" s="64" t="s">
        <v>1793</v>
      </c>
      <c r="F13" s="64" t="s">
        <v>1788</v>
      </c>
      <c r="H13" s="59">
        <v>27.6</v>
      </c>
      <c r="I13" s="59">
        <v>4.7</v>
      </c>
      <c r="J13" s="59">
        <v>4.5</v>
      </c>
      <c r="K13" s="59">
        <v>1.4</v>
      </c>
      <c r="L13" s="59">
        <v>7.1</v>
      </c>
      <c r="M13" s="59">
        <v>-2.9</v>
      </c>
      <c r="N13" s="59">
        <v>2.9</v>
      </c>
    </row>
  </sheetData>
  <sortState xmlns:xlrd2="http://schemas.microsoft.com/office/spreadsheetml/2017/richdata2" columnSort="1" ref="G9:N13">
    <sortCondition descending="1" ref="G11:N11"/>
  </sortState>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4.140625" style="79" customWidth="1"/>
    <col min="2" max="2" width="133" style="79" bestFit="1" customWidth="1"/>
    <col min="3" max="3" width="12.28515625" style="79" customWidth="1"/>
    <col min="4" max="4" width="9.140625" style="79"/>
    <col min="5" max="5" width="10.85546875" style="79" customWidth="1"/>
    <col min="6" max="6" width="14" style="79" customWidth="1"/>
    <col min="7" max="29" width="9.140625" style="79"/>
    <col min="30" max="30" width="40.140625" style="79" bestFit="1" customWidth="1"/>
    <col min="31" max="16384" width="9.140625" style="79"/>
  </cols>
  <sheetData>
    <row r="1" spans="1:30" ht="15" customHeight="1" x14ac:dyDescent="0.25">
      <c r="A1" s="76" t="s">
        <v>2</v>
      </c>
      <c r="B1" s="77" t="s">
        <v>477</v>
      </c>
      <c r="C1" s="176" t="s">
        <v>467</v>
      </c>
    </row>
    <row r="2" spans="1:30" ht="15" customHeight="1" x14ac:dyDescent="0.25">
      <c r="A2" s="76" t="s">
        <v>3</v>
      </c>
      <c r="B2" s="78" t="s">
        <v>476</v>
      </c>
    </row>
    <row r="3" spans="1:30" ht="15" customHeight="1" x14ac:dyDescent="0.25">
      <c r="A3" s="76" t="s">
        <v>4</v>
      </c>
      <c r="B3" s="79" t="s">
        <v>134</v>
      </c>
    </row>
    <row r="4" spans="1:30" ht="15" customHeight="1" x14ac:dyDescent="0.25">
      <c r="A4" s="76" t="s">
        <v>5</v>
      </c>
      <c r="B4" s="79" t="s">
        <v>135</v>
      </c>
    </row>
    <row r="5" spans="1:30" ht="15" customHeight="1" x14ac:dyDescent="0.25">
      <c r="A5" s="76" t="s">
        <v>6</v>
      </c>
      <c r="B5" s="76" t="s">
        <v>478</v>
      </c>
    </row>
    <row r="6" spans="1:30" ht="15" customHeight="1" x14ac:dyDescent="0.25">
      <c r="A6" s="76" t="s">
        <v>7</v>
      </c>
      <c r="B6" s="76" t="s">
        <v>500</v>
      </c>
    </row>
    <row r="12" spans="1:30" ht="15" customHeight="1" x14ac:dyDescent="0.25">
      <c r="E12" s="99"/>
      <c r="F12" s="101"/>
      <c r="G12" s="100"/>
      <c r="H12" s="100" t="s">
        <v>1468</v>
      </c>
      <c r="I12" s="100"/>
      <c r="J12" s="100"/>
      <c r="K12" s="99"/>
      <c r="L12" s="100" t="s">
        <v>1470</v>
      </c>
      <c r="M12" s="100"/>
      <c r="N12" s="101"/>
      <c r="O12" s="100"/>
      <c r="P12" s="100" t="s">
        <v>1472</v>
      </c>
      <c r="Q12" s="100"/>
      <c r="R12" s="100"/>
      <c r="S12" s="99"/>
      <c r="T12" s="100" t="s">
        <v>1474</v>
      </c>
      <c r="U12" s="100"/>
      <c r="V12" s="101"/>
      <c r="W12" s="100"/>
      <c r="X12" s="100" t="s">
        <v>1692</v>
      </c>
      <c r="Y12" s="100"/>
      <c r="Z12" s="101"/>
      <c r="AA12" s="100"/>
      <c r="AB12" s="100" t="s">
        <v>1798</v>
      </c>
      <c r="AC12" s="100"/>
      <c r="AD12" s="102" t="s">
        <v>489</v>
      </c>
    </row>
    <row r="13" spans="1:30" ht="15" customHeight="1" x14ac:dyDescent="0.25">
      <c r="E13" s="93"/>
      <c r="F13" s="95"/>
      <c r="H13" s="79" t="s">
        <v>1469</v>
      </c>
      <c r="J13" s="95"/>
      <c r="L13" s="79" t="s">
        <v>1471</v>
      </c>
      <c r="N13" s="95"/>
      <c r="P13" s="79" t="s">
        <v>1473</v>
      </c>
      <c r="R13" s="95"/>
      <c r="T13" s="79" t="s">
        <v>1475</v>
      </c>
      <c r="V13" s="95"/>
      <c r="X13" s="79" t="s">
        <v>1693</v>
      </c>
      <c r="Z13" s="95"/>
      <c r="AB13" s="79" t="s">
        <v>1799</v>
      </c>
      <c r="AC13" s="95"/>
      <c r="AD13" s="95" t="s">
        <v>522</v>
      </c>
    </row>
    <row r="14" spans="1:30" ht="15" customHeight="1" x14ac:dyDescent="0.25">
      <c r="E14" s="93"/>
      <c r="G14" s="93" t="s">
        <v>181</v>
      </c>
      <c r="H14" s="79" t="s">
        <v>182</v>
      </c>
      <c r="I14" s="79" t="s">
        <v>195</v>
      </c>
      <c r="J14" s="95"/>
      <c r="K14" s="79" t="s">
        <v>181</v>
      </c>
      <c r="L14" s="79" t="s">
        <v>182</v>
      </c>
      <c r="M14" s="79" t="s">
        <v>195</v>
      </c>
      <c r="N14" s="95"/>
      <c r="O14" s="79" t="s">
        <v>181</v>
      </c>
      <c r="P14" s="79" t="s">
        <v>182</v>
      </c>
      <c r="Q14" s="79" t="s">
        <v>195</v>
      </c>
      <c r="R14" s="95"/>
      <c r="S14" s="79" t="s">
        <v>181</v>
      </c>
      <c r="T14" s="79" t="s">
        <v>182</v>
      </c>
      <c r="U14" s="79" t="s">
        <v>195</v>
      </c>
      <c r="V14" s="95"/>
      <c r="W14" s="79" t="s">
        <v>181</v>
      </c>
      <c r="X14" s="79" t="s">
        <v>182</v>
      </c>
      <c r="Y14" s="79" t="s">
        <v>195</v>
      </c>
      <c r="Z14" s="95"/>
      <c r="AA14" s="79" t="s">
        <v>181</v>
      </c>
      <c r="AB14" s="79" t="s">
        <v>182</v>
      </c>
      <c r="AC14" s="95" t="s">
        <v>195</v>
      </c>
      <c r="AD14" s="95"/>
    </row>
    <row r="15" spans="1:30" ht="15" customHeight="1" x14ac:dyDescent="0.25">
      <c r="E15" s="94"/>
      <c r="F15" s="92"/>
      <c r="G15" s="94" t="s">
        <v>181</v>
      </c>
      <c r="H15" s="92" t="s">
        <v>182</v>
      </c>
      <c r="I15" s="92" t="s">
        <v>194</v>
      </c>
      <c r="J15" s="96"/>
      <c r="K15" s="92" t="s">
        <v>181</v>
      </c>
      <c r="L15" s="92" t="s">
        <v>182</v>
      </c>
      <c r="M15" s="92" t="s">
        <v>194</v>
      </c>
      <c r="N15" s="96"/>
      <c r="O15" s="92" t="s">
        <v>181</v>
      </c>
      <c r="P15" s="92" t="s">
        <v>182</v>
      </c>
      <c r="Q15" s="92" t="s">
        <v>194</v>
      </c>
      <c r="R15" s="96"/>
      <c r="S15" s="92" t="s">
        <v>181</v>
      </c>
      <c r="T15" s="92" t="s">
        <v>182</v>
      </c>
      <c r="U15" s="92" t="s">
        <v>194</v>
      </c>
      <c r="V15" s="96"/>
      <c r="W15" s="92" t="s">
        <v>181</v>
      </c>
      <c r="X15" s="92" t="s">
        <v>182</v>
      </c>
      <c r="Y15" s="92" t="s">
        <v>194</v>
      </c>
      <c r="Z15" s="96"/>
      <c r="AA15" s="92" t="s">
        <v>181</v>
      </c>
      <c r="AB15" s="92" t="s">
        <v>182</v>
      </c>
      <c r="AC15" s="96" t="s">
        <v>194</v>
      </c>
      <c r="AD15" s="95"/>
    </row>
    <row r="16" spans="1:30" ht="15" customHeight="1" x14ac:dyDescent="0.25">
      <c r="E16" s="93"/>
      <c r="F16" s="102"/>
      <c r="G16" s="93">
        <v>35</v>
      </c>
      <c r="H16" s="79">
        <v>60</v>
      </c>
      <c r="I16" s="79">
        <v>25</v>
      </c>
      <c r="J16" s="95"/>
      <c r="N16" s="95"/>
      <c r="R16" s="95"/>
      <c r="V16" s="95"/>
      <c r="Z16" s="95"/>
      <c r="AC16" s="95"/>
      <c r="AD16" s="102"/>
    </row>
    <row r="17" spans="5:30" ht="15" customHeight="1" x14ac:dyDescent="0.25">
      <c r="E17" s="93"/>
      <c r="F17" s="103"/>
      <c r="G17" s="93"/>
      <c r="J17" s="95"/>
      <c r="K17" s="79">
        <v>35</v>
      </c>
      <c r="L17" s="79">
        <v>60</v>
      </c>
      <c r="M17" s="79">
        <v>25</v>
      </c>
      <c r="N17" s="95"/>
      <c r="R17" s="95"/>
      <c r="V17" s="95"/>
      <c r="Z17" s="95"/>
      <c r="AC17" s="95"/>
      <c r="AD17" s="103"/>
    </row>
    <row r="18" spans="5:30" ht="69" customHeight="1" x14ac:dyDescent="0.25">
      <c r="E18" s="98" t="s">
        <v>1529</v>
      </c>
      <c r="F18" s="104" t="s">
        <v>212</v>
      </c>
      <c r="G18" s="93"/>
      <c r="J18" s="95"/>
      <c r="N18" s="95"/>
      <c r="O18" s="79">
        <v>40</v>
      </c>
      <c r="P18" s="79">
        <v>65</v>
      </c>
      <c r="Q18" s="79">
        <v>25</v>
      </c>
      <c r="R18" s="95"/>
      <c r="V18" s="95"/>
      <c r="Z18" s="95"/>
      <c r="AC18" s="95"/>
      <c r="AD18" s="199">
        <v>3</v>
      </c>
    </row>
    <row r="19" spans="5:30" ht="15" customHeight="1" x14ac:dyDescent="0.25">
      <c r="E19" s="93"/>
      <c r="F19" s="104"/>
      <c r="G19" s="93"/>
      <c r="J19" s="95"/>
      <c r="N19" s="95"/>
      <c r="R19" s="95"/>
      <c r="S19" s="79">
        <v>35</v>
      </c>
      <c r="T19" s="79">
        <v>60</v>
      </c>
      <c r="U19" s="79">
        <v>25</v>
      </c>
      <c r="V19" s="95"/>
      <c r="Z19" s="95"/>
      <c r="AC19" s="95"/>
      <c r="AD19" s="199">
        <v>5.8</v>
      </c>
    </row>
    <row r="20" spans="5:30" ht="15" customHeight="1" x14ac:dyDescent="0.25">
      <c r="E20" s="93"/>
      <c r="F20" s="103"/>
      <c r="G20" s="93"/>
      <c r="J20" s="95"/>
      <c r="N20" s="95"/>
      <c r="R20" s="95"/>
      <c r="V20" s="95"/>
      <c r="W20" s="79">
        <v>35</v>
      </c>
      <c r="X20" s="79">
        <v>60</v>
      </c>
      <c r="Y20" s="79">
        <v>25</v>
      </c>
      <c r="Z20" s="95"/>
      <c r="AC20" s="95"/>
      <c r="AD20" s="199">
        <v>5.8</v>
      </c>
    </row>
    <row r="21" spans="5:30" ht="15" customHeight="1" x14ac:dyDescent="0.25">
      <c r="E21" s="94"/>
      <c r="F21" s="105"/>
      <c r="G21" s="94"/>
      <c r="H21" s="92"/>
      <c r="I21" s="92"/>
      <c r="J21" s="96"/>
      <c r="K21" s="92"/>
      <c r="L21" s="92"/>
      <c r="M21" s="92"/>
      <c r="N21" s="96"/>
      <c r="O21" s="92"/>
      <c r="P21" s="92"/>
      <c r="Q21" s="92"/>
      <c r="R21" s="96"/>
      <c r="S21" s="92"/>
      <c r="T21" s="92"/>
      <c r="U21" s="92"/>
      <c r="V21" s="96"/>
      <c r="W21" s="92"/>
      <c r="X21" s="92"/>
      <c r="Y21" s="92"/>
      <c r="Z21" s="96"/>
      <c r="AA21" s="92">
        <v>30</v>
      </c>
      <c r="AB21" s="92">
        <v>60</v>
      </c>
      <c r="AC21" s="96">
        <v>30</v>
      </c>
      <c r="AD21" s="182">
        <v>5.5</v>
      </c>
    </row>
    <row r="22" spans="5:30" ht="15" customHeight="1" x14ac:dyDescent="0.25">
      <c r="E22" s="93"/>
      <c r="F22" s="103"/>
      <c r="G22" s="93">
        <v>25</v>
      </c>
      <c r="H22" s="79">
        <v>45</v>
      </c>
      <c r="I22" s="79">
        <v>20</v>
      </c>
      <c r="J22" s="95"/>
      <c r="N22" s="95"/>
      <c r="R22" s="95"/>
      <c r="V22" s="95"/>
      <c r="Z22" s="95"/>
      <c r="AC22" s="95"/>
      <c r="AD22" s="95"/>
    </row>
    <row r="23" spans="5:30" ht="15.75" x14ac:dyDescent="0.25">
      <c r="E23" s="93"/>
      <c r="F23" s="103"/>
      <c r="G23" s="93"/>
      <c r="J23" s="95"/>
      <c r="K23" s="79">
        <v>30</v>
      </c>
      <c r="L23" s="79">
        <v>50</v>
      </c>
      <c r="M23" s="79">
        <v>20</v>
      </c>
      <c r="N23" s="95"/>
      <c r="R23" s="95"/>
      <c r="V23" s="95"/>
      <c r="Z23" s="95"/>
      <c r="AC23" s="95"/>
      <c r="AD23" s="95"/>
    </row>
    <row r="24" spans="5:30" ht="15" customHeight="1" x14ac:dyDescent="0.25">
      <c r="E24" s="98" t="s">
        <v>1530</v>
      </c>
      <c r="F24" s="104" t="s">
        <v>213</v>
      </c>
      <c r="G24" s="93"/>
      <c r="J24" s="95"/>
      <c r="N24" s="95"/>
      <c r="O24" s="79">
        <v>30</v>
      </c>
      <c r="P24" s="79">
        <v>50</v>
      </c>
      <c r="Q24" s="79">
        <v>20</v>
      </c>
      <c r="R24" s="95"/>
      <c r="V24" s="95"/>
      <c r="Z24" s="95"/>
      <c r="AC24" s="95"/>
      <c r="AD24" s="181">
        <v>4</v>
      </c>
    </row>
    <row r="25" spans="5:30" ht="15" customHeight="1" x14ac:dyDescent="0.25">
      <c r="E25" s="93"/>
      <c r="F25" s="103"/>
      <c r="G25" s="93"/>
      <c r="J25" s="95"/>
      <c r="N25" s="95"/>
      <c r="R25" s="95"/>
      <c r="S25" s="79">
        <v>15</v>
      </c>
      <c r="T25" s="79">
        <v>45</v>
      </c>
      <c r="U25" s="79">
        <v>30</v>
      </c>
      <c r="V25" s="95"/>
      <c r="Z25" s="95"/>
      <c r="AC25" s="95"/>
      <c r="AD25" s="181">
        <v>10</v>
      </c>
    </row>
    <row r="26" spans="5:30" ht="15" customHeight="1" x14ac:dyDescent="0.25">
      <c r="E26" s="93"/>
      <c r="F26" s="103"/>
      <c r="G26" s="93"/>
      <c r="J26" s="95"/>
      <c r="N26" s="95"/>
      <c r="R26" s="95"/>
      <c r="V26" s="95"/>
      <c r="W26" s="79">
        <v>15</v>
      </c>
      <c r="X26" s="79">
        <v>45</v>
      </c>
      <c r="Y26" s="79">
        <v>30</v>
      </c>
      <c r="Z26" s="95"/>
      <c r="AC26" s="95"/>
      <c r="AD26" s="181">
        <v>10</v>
      </c>
    </row>
    <row r="27" spans="5:30" ht="15" customHeight="1" x14ac:dyDescent="0.25">
      <c r="E27" s="94"/>
      <c r="F27" s="105"/>
      <c r="G27" s="94"/>
      <c r="H27" s="92"/>
      <c r="I27" s="92"/>
      <c r="J27" s="96"/>
      <c r="K27" s="92"/>
      <c r="L27" s="92"/>
      <c r="M27" s="92"/>
      <c r="N27" s="96"/>
      <c r="O27" s="92"/>
      <c r="P27" s="92"/>
      <c r="Q27" s="92"/>
      <c r="R27" s="96"/>
      <c r="S27" s="92"/>
      <c r="T27" s="92"/>
      <c r="U27" s="92"/>
      <c r="V27" s="96"/>
      <c r="W27" s="92"/>
      <c r="X27" s="92"/>
      <c r="Y27" s="92"/>
      <c r="Z27" s="96"/>
      <c r="AA27" s="92">
        <v>20</v>
      </c>
      <c r="AB27" s="92">
        <v>45</v>
      </c>
      <c r="AC27" s="96">
        <v>25</v>
      </c>
      <c r="AD27" s="181">
        <v>10</v>
      </c>
    </row>
    <row r="28" spans="5:30" ht="15.75" x14ac:dyDescent="0.25">
      <c r="E28" s="93"/>
      <c r="F28" s="103"/>
      <c r="G28" s="93">
        <v>65</v>
      </c>
      <c r="H28" s="79">
        <v>100</v>
      </c>
      <c r="I28" s="79">
        <v>30</v>
      </c>
      <c r="J28" s="95"/>
      <c r="N28" s="95"/>
      <c r="R28" s="95"/>
      <c r="V28" s="95"/>
      <c r="Z28" s="95"/>
      <c r="AC28" s="95"/>
      <c r="AD28" s="102"/>
    </row>
    <row r="29" spans="5:30" ht="15" customHeight="1" x14ac:dyDescent="0.25">
      <c r="E29" s="93"/>
      <c r="F29" s="103"/>
      <c r="G29" s="93"/>
      <c r="J29" s="95"/>
      <c r="K29" s="79">
        <v>70</v>
      </c>
      <c r="L29" s="79">
        <v>105</v>
      </c>
      <c r="M29" s="79">
        <v>35</v>
      </c>
      <c r="N29" s="95"/>
      <c r="R29" s="95"/>
      <c r="V29" s="95"/>
      <c r="Z29" s="95"/>
      <c r="AC29" s="95"/>
      <c r="AD29" s="103"/>
    </row>
    <row r="30" spans="5:30" ht="15" customHeight="1" x14ac:dyDescent="0.25">
      <c r="E30" s="98" t="s">
        <v>1531</v>
      </c>
      <c r="F30" s="104" t="s">
        <v>214</v>
      </c>
      <c r="G30" s="93"/>
      <c r="J30" s="95"/>
      <c r="N30" s="95"/>
      <c r="O30" s="79">
        <v>80</v>
      </c>
      <c r="P30" s="79">
        <v>100</v>
      </c>
      <c r="Q30" s="79">
        <v>20</v>
      </c>
      <c r="R30" s="95"/>
      <c r="V30" s="95"/>
      <c r="Z30" s="95"/>
      <c r="AC30" s="95"/>
      <c r="AD30" s="199">
        <v>1</v>
      </c>
    </row>
    <row r="31" spans="5:30" ht="15" customHeight="1" x14ac:dyDescent="0.25">
      <c r="E31" s="93"/>
      <c r="F31" s="103"/>
      <c r="G31" s="93"/>
      <c r="J31" s="95"/>
      <c r="N31" s="95"/>
      <c r="R31" s="95"/>
      <c r="S31" s="79">
        <v>60</v>
      </c>
      <c r="T31" s="79">
        <v>95</v>
      </c>
      <c r="U31" s="79">
        <v>35</v>
      </c>
      <c r="V31" s="95"/>
      <c r="Z31" s="95"/>
      <c r="AC31" s="95"/>
      <c r="AD31" s="199">
        <v>4</v>
      </c>
    </row>
    <row r="32" spans="5:30" ht="15" customHeight="1" x14ac:dyDescent="0.25">
      <c r="E32" s="93"/>
      <c r="F32" s="103"/>
      <c r="G32" s="93"/>
      <c r="J32" s="95"/>
      <c r="N32" s="95"/>
      <c r="R32" s="95"/>
      <c r="V32" s="95"/>
      <c r="W32" s="79">
        <v>80</v>
      </c>
      <c r="X32" s="79">
        <v>100</v>
      </c>
      <c r="Y32" s="79">
        <v>20</v>
      </c>
      <c r="Z32" s="95"/>
      <c r="AC32" s="95"/>
      <c r="AD32" s="199">
        <v>6.5</v>
      </c>
    </row>
    <row r="33" spans="5:30" ht="15.75" x14ac:dyDescent="0.25">
      <c r="E33" s="94"/>
      <c r="F33" s="105"/>
      <c r="G33" s="94"/>
      <c r="H33" s="92"/>
      <c r="I33" s="92"/>
      <c r="J33" s="96"/>
      <c r="K33" s="92"/>
      <c r="L33" s="92"/>
      <c r="M33" s="92"/>
      <c r="N33" s="96"/>
      <c r="O33" s="92"/>
      <c r="P33" s="92"/>
      <c r="Q33" s="92"/>
      <c r="R33" s="96"/>
      <c r="S33" s="92"/>
      <c r="T33" s="92"/>
      <c r="U33" s="92"/>
      <c r="V33" s="96"/>
      <c r="W33" s="92"/>
      <c r="X33" s="92"/>
      <c r="Y33" s="92"/>
      <c r="Z33" s="96"/>
      <c r="AA33" s="92">
        <v>80</v>
      </c>
      <c r="AB33" s="92">
        <v>100</v>
      </c>
      <c r="AC33" s="96">
        <v>20</v>
      </c>
      <c r="AD33" s="182">
        <v>5.0999999999999996</v>
      </c>
    </row>
    <row r="34" spans="5:30" ht="15" customHeight="1" x14ac:dyDescent="0.25">
      <c r="E34" s="93"/>
      <c r="F34" s="103"/>
      <c r="G34" s="93">
        <v>65</v>
      </c>
      <c r="H34" s="79">
        <v>125</v>
      </c>
      <c r="I34" s="79">
        <v>60</v>
      </c>
      <c r="J34" s="95"/>
      <c r="N34" s="95"/>
      <c r="R34" s="95"/>
      <c r="V34" s="95"/>
      <c r="Z34" s="95"/>
      <c r="AC34" s="95"/>
      <c r="AD34" s="95"/>
    </row>
    <row r="35" spans="5:30" ht="15" customHeight="1" x14ac:dyDescent="0.25">
      <c r="E35" s="93"/>
      <c r="F35" s="103"/>
      <c r="G35" s="93"/>
      <c r="J35" s="95"/>
      <c r="K35" s="79">
        <v>70</v>
      </c>
      <c r="L35" s="79">
        <v>140</v>
      </c>
      <c r="M35" s="79">
        <v>70</v>
      </c>
      <c r="N35" s="95"/>
      <c r="R35" s="95"/>
      <c r="V35" s="95"/>
      <c r="Z35" s="95"/>
      <c r="AC35" s="95"/>
      <c r="AD35" s="95"/>
    </row>
    <row r="36" spans="5:30" ht="15" customHeight="1" x14ac:dyDescent="0.25">
      <c r="E36" s="98" t="s">
        <v>216</v>
      </c>
      <c r="F36" s="104" t="s">
        <v>215</v>
      </c>
      <c r="G36" s="93"/>
      <c r="J36" s="95"/>
      <c r="N36" s="95"/>
      <c r="O36" s="79">
        <v>80</v>
      </c>
      <c r="P36" s="79">
        <v>135</v>
      </c>
      <c r="Q36" s="79">
        <v>55</v>
      </c>
      <c r="R36" s="95"/>
      <c r="V36" s="95"/>
      <c r="Z36" s="95"/>
      <c r="AC36" s="95"/>
      <c r="AD36" s="95"/>
    </row>
    <row r="37" spans="5:30" ht="15" customHeight="1" x14ac:dyDescent="0.25">
      <c r="E37" s="93"/>
      <c r="F37" s="103"/>
      <c r="G37" s="93"/>
      <c r="J37" s="95"/>
      <c r="N37" s="95"/>
      <c r="R37" s="95"/>
      <c r="S37" s="79">
        <v>60</v>
      </c>
      <c r="T37" s="79">
        <v>110</v>
      </c>
      <c r="U37" s="79">
        <v>50</v>
      </c>
      <c r="V37" s="95"/>
      <c r="Z37" s="95"/>
      <c r="AC37" s="95"/>
      <c r="AD37" s="95"/>
    </row>
    <row r="38" spans="5:30" ht="15.75" x14ac:dyDescent="0.25">
      <c r="E38" s="93"/>
      <c r="F38" s="103"/>
      <c r="G38" s="93"/>
      <c r="J38" s="95"/>
      <c r="K38" s="178"/>
      <c r="N38" s="95"/>
      <c r="R38" s="95"/>
      <c r="V38" s="95"/>
      <c r="W38" s="79">
        <v>60</v>
      </c>
      <c r="X38" s="79">
        <v>120</v>
      </c>
      <c r="Y38" s="79">
        <v>60</v>
      </c>
      <c r="Z38" s="95"/>
      <c r="AC38" s="95"/>
      <c r="AD38" s="95"/>
    </row>
    <row r="39" spans="5:30" ht="15" customHeight="1" x14ac:dyDescent="0.25">
      <c r="E39" s="105"/>
      <c r="F39" s="92"/>
      <c r="G39" s="94"/>
      <c r="H39" s="92"/>
      <c r="I39" s="92"/>
      <c r="J39" s="96"/>
      <c r="K39" s="97"/>
      <c r="L39" s="92"/>
      <c r="M39" s="92"/>
      <c r="N39" s="92"/>
      <c r="O39" s="94"/>
      <c r="P39" s="92"/>
      <c r="Q39" s="92"/>
      <c r="R39" s="96"/>
      <c r="S39" s="92"/>
      <c r="T39" s="92"/>
      <c r="U39" s="92"/>
      <c r="V39" s="92"/>
      <c r="W39" s="94"/>
      <c r="X39" s="92"/>
      <c r="Y39" s="92"/>
      <c r="Z39" s="96"/>
      <c r="AA39" s="92">
        <v>80</v>
      </c>
      <c r="AB39" s="92">
        <v>120</v>
      </c>
      <c r="AC39" s="96">
        <v>40</v>
      </c>
      <c r="AD39" s="96"/>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L32"/>
  <sheetViews>
    <sheetView zoomScale="75" zoomScaleNormal="75" workbookViewId="0"/>
  </sheetViews>
  <sheetFormatPr defaultColWidth="9.140625" defaultRowHeight="15.75" x14ac:dyDescent="0.25"/>
  <cols>
    <col min="1" max="1" width="14" style="45" customWidth="1"/>
    <col min="2" max="2" width="79.7109375" style="45" customWidth="1"/>
    <col min="3" max="9" width="9.140625" style="45"/>
    <col min="10" max="10" width="11.85546875" style="45" bestFit="1" customWidth="1"/>
    <col min="11" max="12" width="9.28515625" style="45" bestFit="1" customWidth="1"/>
    <col min="13" max="16384" width="9.140625" style="45"/>
  </cols>
  <sheetData>
    <row r="1" spans="1:12" x14ac:dyDescent="0.25">
      <c r="A1" s="35" t="s">
        <v>2</v>
      </c>
      <c r="B1" s="36" t="s">
        <v>653</v>
      </c>
      <c r="C1" s="179" t="s">
        <v>467</v>
      </c>
    </row>
    <row r="2" spans="1:12" ht="18" x14ac:dyDescent="0.35">
      <c r="A2" s="35" t="s">
        <v>3</v>
      </c>
      <c r="B2" s="208" t="s">
        <v>652</v>
      </c>
      <c r="C2" s="197"/>
    </row>
    <row r="3" spans="1:12" ht="18" x14ac:dyDescent="0.35">
      <c r="A3" s="29" t="s">
        <v>4</v>
      </c>
      <c r="B3" s="29" t="s">
        <v>8</v>
      </c>
      <c r="C3" s="197"/>
    </row>
    <row r="4" spans="1:12" ht="18" x14ac:dyDescent="0.35">
      <c r="A4" s="29" t="s">
        <v>5</v>
      </c>
      <c r="B4" s="29" t="s">
        <v>11</v>
      </c>
      <c r="C4" s="197"/>
    </row>
    <row r="5" spans="1:12" ht="18" x14ac:dyDescent="0.35">
      <c r="A5" s="27" t="s">
        <v>6</v>
      </c>
      <c r="B5" s="15"/>
      <c r="C5" s="197"/>
    </row>
    <row r="6" spans="1:12" ht="18" x14ac:dyDescent="0.35">
      <c r="A6" s="27" t="s">
        <v>7</v>
      </c>
      <c r="B6" s="15"/>
      <c r="C6" s="197"/>
      <c r="K6" s="45" t="s">
        <v>1610</v>
      </c>
      <c r="L6" s="45" t="s">
        <v>1609</v>
      </c>
    </row>
    <row r="7" spans="1:12" x14ac:dyDescent="0.25">
      <c r="K7" s="45" t="s">
        <v>1607</v>
      </c>
      <c r="L7" s="45" t="s">
        <v>1608</v>
      </c>
    </row>
    <row r="8" spans="1:12" x14ac:dyDescent="0.25">
      <c r="G8" s="45">
        <v>2021</v>
      </c>
      <c r="H8" s="45" t="s">
        <v>597</v>
      </c>
      <c r="I8" s="45">
        <v>2021</v>
      </c>
      <c r="J8" s="45" t="s">
        <v>1913</v>
      </c>
      <c r="K8" s="198">
        <v>9.8165000000000002E-2</v>
      </c>
      <c r="L8" s="198">
        <v>0.18654799999999999</v>
      </c>
    </row>
    <row r="9" spans="1:12" x14ac:dyDescent="0.25">
      <c r="H9" s="45" t="s">
        <v>598</v>
      </c>
      <c r="J9" s="45" t="s">
        <v>1914</v>
      </c>
      <c r="K9" s="198">
        <v>0.102518</v>
      </c>
      <c r="L9" s="198">
        <v>0.205461</v>
      </c>
    </row>
    <row r="10" spans="1:12" x14ac:dyDescent="0.25">
      <c r="H10" s="45" t="s">
        <v>603</v>
      </c>
      <c r="J10" s="45" t="s">
        <v>1915</v>
      </c>
      <c r="K10" s="198">
        <v>0.13178299999999998</v>
      </c>
      <c r="L10" s="198">
        <v>0.23113900000000001</v>
      </c>
    </row>
    <row r="11" spans="1:12" x14ac:dyDescent="0.25">
      <c r="H11" s="45" t="s">
        <v>604</v>
      </c>
      <c r="J11" s="45" t="s">
        <v>1916</v>
      </c>
      <c r="K11" s="198">
        <v>0.116828</v>
      </c>
      <c r="L11" s="198">
        <v>0.23346799999999998</v>
      </c>
    </row>
    <row r="12" spans="1:12" x14ac:dyDescent="0.25">
      <c r="H12" s="45" t="s">
        <v>605</v>
      </c>
      <c r="J12" s="45" t="s">
        <v>1917</v>
      </c>
      <c r="K12" s="198">
        <v>0.17103200000000002</v>
      </c>
      <c r="L12" s="198">
        <v>0.671705</v>
      </c>
    </row>
    <row r="13" spans="1:12" x14ac:dyDescent="0.25">
      <c r="H13" s="45" t="s">
        <v>1925</v>
      </c>
      <c r="J13" s="45" t="s">
        <v>1918</v>
      </c>
      <c r="K13" s="198">
        <v>0.28098700000000004</v>
      </c>
      <c r="L13" s="198">
        <v>1.3626859999999998</v>
      </c>
    </row>
    <row r="14" spans="1:12" x14ac:dyDescent="0.25">
      <c r="H14" s="45" t="s">
        <v>1926</v>
      </c>
      <c r="J14" s="45" t="s">
        <v>1919</v>
      </c>
      <c r="K14" s="198">
        <v>0.63055499999999998</v>
      </c>
      <c r="L14" s="198">
        <v>2.6501260000000002</v>
      </c>
    </row>
    <row r="15" spans="1:12" x14ac:dyDescent="0.25">
      <c r="H15" s="45" t="s">
        <v>599</v>
      </c>
      <c r="J15" s="45" t="s">
        <v>1920</v>
      </c>
      <c r="K15" s="198">
        <v>0.98338999999999999</v>
      </c>
      <c r="L15" s="198">
        <v>2.8349360000000003</v>
      </c>
    </row>
    <row r="16" spans="1:12" x14ac:dyDescent="0.25">
      <c r="H16" s="45" t="s">
        <v>1927</v>
      </c>
      <c r="J16" s="45" t="s">
        <v>1921</v>
      </c>
      <c r="K16" s="198">
        <v>0.83015800000000006</v>
      </c>
      <c r="L16" s="198">
        <v>1.3600050000000001</v>
      </c>
    </row>
    <row r="17" spans="7:12" x14ac:dyDescent="0.25">
      <c r="H17" s="45" t="s">
        <v>609</v>
      </c>
      <c r="J17" s="45" t="s">
        <v>1922</v>
      </c>
      <c r="K17" s="198">
        <v>0.79308800000000002</v>
      </c>
      <c r="L17" s="198">
        <v>1.289013</v>
      </c>
    </row>
    <row r="18" spans="7:12" x14ac:dyDescent="0.25">
      <c r="H18" s="45" t="s">
        <v>600</v>
      </c>
      <c r="J18" s="45" t="s">
        <v>1923</v>
      </c>
      <c r="K18" s="198">
        <v>0.73197999999999996</v>
      </c>
      <c r="L18" s="198">
        <v>0.84248299999999998</v>
      </c>
    </row>
    <row r="19" spans="7:12" x14ac:dyDescent="0.25">
      <c r="H19" s="45" t="s">
        <v>601</v>
      </c>
      <c r="J19" s="45" t="s">
        <v>1924</v>
      </c>
      <c r="K19" s="198">
        <v>0.628965</v>
      </c>
      <c r="L19" s="198">
        <v>0.7958630000000001</v>
      </c>
    </row>
    <row r="20" spans="7:12" x14ac:dyDescent="0.25">
      <c r="G20" s="45">
        <v>2022</v>
      </c>
      <c r="H20" s="45" t="s">
        <v>597</v>
      </c>
      <c r="I20" s="45">
        <v>2022</v>
      </c>
      <c r="J20" s="45" t="s">
        <v>1913</v>
      </c>
      <c r="K20" s="198">
        <v>0.52023299999999995</v>
      </c>
      <c r="L20" s="198">
        <v>0.680365</v>
      </c>
    </row>
    <row r="21" spans="7:12" x14ac:dyDescent="0.25">
      <c r="H21" s="45" t="s">
        <v>598</v>
      </c>
      <c r="J21" s="45" t="s">
        <v>1914</v>
      </c>
      <c r="K21" s="198">
        <v>0.55047299999999999</v>
      </c>
      <c r="L21" s="198">
        <v>0.77006700000000006</v>
      </c>
    </row>
    <row r="22" spans="7:12" x14ac:dyDescent="0.25">
      <c r="H22" s="45" t="s">
        <v>603</v>
      </c>
      <c r="J22" s="45" t="s">
        <v>1915</v>
      </c>
      <c r="K22" s="198">
        <v>0.75156699999999999</v>
      </c>
      <c r="L22" s="198">
        <v>0.94791899999999996</v>
      </c>
    </row>
    <row r="23" spans="7:12" x14ac:dyDescent="0.25">
      <c r="H23" s="45" t="s">
        <v>604</v>
      </c>
      <c r="J23" s="45" t="s">
        <v>1916</v>
      </c>
      <c r="K23" s="198">
        <v>0.88528899999999999</v>
      </c>
      <c r="L23" s="198">
        <v>1.058454</v>
      </c>
    </row>
    <row r="24" spans="7:12" x14ac:dyDescent="0.25">
      <c r="H24" s="45" t="s">
        <v>605</v>
      </c>
      <c r="J24" s="45" t="s">
        <v>1917</v>
      </c>
      <c r="K24" s="198">
        <v>0.89275099999999996</v>
      </c>
      <c r="L24" s="198">
        <v>1.1649290000000001</v>
      </c>
    </row>
    <row r="25" spans="7:12" x14ac:dyDescent="0.25">
      <c r="H25" s="45" t="s">
        <v>1925</v>
      </c>
      <c r="J25" s="45" t="s">
        <v>1918</v>
      </c>
      <c r="K25" s="198">
        <v>0.994004</v>
      </c>
      <c r="L25" s="198">
        <v>1.6018969999999997</v>
      </c>
    </row>
    <row r="26" spans="7:12" x14ac:dyDescent="0.25">
      <c r="H26" s="45" t="s">
        <v>1926</v>
      </c>
      <c r="J26" s="45" t="s">
        <v>1919</v>
      </c>
      <c r="K26" s="198">
        <v>1.374511</v>
      </c>
      <c r="L26" s="198">
        <v>2.383975</v>
      </c>
    </row>
    <row r="27" spans="7:12" x14ac:dyDescent="0.25">
      <c r="J27" s="220"/>
    </row>
    <row r="28" spans="7:12" x14ac:dyDescent="0.25">
      <c r="J28" s="220"/>
    </row>
    <row r="29" spans="7:12" x14ac:dyDescent="0.25">
      <c r="J29" s="220"/>
    </row>
    <row r="30" spans="7:12" x14ac:dyDescent="0.25">
      <c r="J30" s="220"/>
    </row>
    <row r="31" spans="7:12" x14ac:dyDescent="0.25">
      <c r="J31" s="220"/>
    </row>
    <row r="32" spans="7:12" x14ac:dyDescent="0.25">
      <c r="J32" s="220"/>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38"/>
  <sheetViews>
    <sheetView zoomScale="75" zoomScaleNormal="75" workbookViewId="0"/>
  </sheetViews>
  <sheetFormatPr defaultColWidth="9" defaultRowHeight="15.75" x14ac:dyDescent="0.25"/>
  <cols>
    <col min="1" max="1" width="15" style="106" customWidth="1"/>
    <col min="2" max="2" width="105" style="106" customWidth="1"/>
    <col min="3" max="3" width="12" style="106" bestFit="1" customWidth="1"/>
    <col min="4" max="5" width="12" style="106" customWidth="1"/>
    <col min="6" max="6" width="12.7109375" style="106" bestFit="1" customWidth="1"/>
    <col min="7" max="7" width="13.42578125" style="106" customWidth="1"/>
    <col min="8" max="8" width="14.5703125" style="106" customWidth="1"/>
    <col min="9" max="9" width="16.140625" style="106" bestFit="1" customWidth="1"/>
    <col min="10" max="227" width="9" style="106"/>
    <col min="228" max="228" width="9.85546875" style="106" bestFit="1" customWidth="1"/>
    <col min="229" max="229" width="13.5703125" style="106" bestFit="1" customWidth="1"/>
    <col min="230" max="230" width="12" style="106" bestFit="1" customWidth="1"/>
    <col min="231" max="231" width="6.85546875" style="106" bestFit="1" customWidth="1"/>
    <col min="232" max="242" width="9" style="106"/>
    <col min="243" max="243" width="12.7109375" style="106" bestFit="1" customWidth="1"/>
    <col min="244" max="248" width="9" style="106"/>
    <col min="249" max="249" width="12" style="106" bestFit="1" customWidth="1"/>
    <col min="250" max="250" width="13.5703125" style="106" bestFit="1" customWidth="1"/>
    <col min="251" max="483" width="9" style="106"/>
    <col min="484" max="484" width="9.85546875" style="106" bestFit="1" customWidth="1"/>
    <col min="485" max="485" width="13.5703125" style="106" bestFit="1" customWidth="1"/>
    <col min="486" max="486" width="12" style="106" bestFit="1" customWidth="1"/>
    <col min="487" max="487" width="6.85546875" style="106" bestFit="1" customWidth="1"/>
    <col min="488" max="498" width="9" style="106"/>
    <col min="499" max="499" width="12.7109375" style="106" bestFit="1" customWidth="1"/>
    <col min="500" max="504" width="9" style="106"/>
    <col min="505" max="505" width="12" style="106" bestFit="1" customWidth="1"/>
    <col min="506" max="506" width="13.5703125" style="106" bestFit="1" customWidth="1"/>
    <col min="507" max="739" width="9" style="106"/>
    <col min="740" max="740" width="9.85546875" style="106" bestFit="1" customWidth="1"/>
    <col min="741" max="741" width="13.5703125" style="106" bestFit="1" customWidth="1"/>
    <col min="742" max="742" width="12" style="106" bestFit="1" customWidth="1"/>
    <col min="743" max="743" width="6.85546875" style="106" bestFit="1" customWidth="1"/>
    <col min="744" max="754" width="9" style="106"/>
    <col min="755" max="755" width="12.7109375" style="106" bestFit="1" customWidth="1"/>
    <col min="756" max="760" width="9" style="106"/>
    <col min="761" max="761" width="12" style="106" bestFit="1" customWidth="1"/>
    <col min="762" max="762" width="13.5703125" style="106" bestFit="1" customWidth="1"/>
    <col min="763" max="995" width="9" style="106"/>
    <col min="996" max="996" width="9.85546875" style="106" bestFit="1" customWidth="1"/>
    <col min="997" max="997" width="13.5703125" style="106" bestFit="1" customWidth="1"/>
    <col min="998" max="998" width="12" style="106" bestFit="1" customWidth="1"/>
    <col min="999" max="999" width="6.85546875" style="106" bestFit="1" customWidth="1"/>
    <col min="1000" max="1010" width="9" style="106"/>
    <col min="1011" max="1011" width="12.7109375" style="106" bestFit="1" customWidth="1"/>
    <col min="1012" max="1016" width="9" style="106"/>
    <col min="1017" max="1017" width="12" style="106" bestFit="1" customWidth="1"/>
    <col min="1018" max="1018" width="13.5703125" style="106" bestFit="1" customWidth="1"/>
    <col min="1019" max="1251" width="9" style="106"/>
    <col min="1252" max="1252" width="9.85546875" style="106" bestFit="1" customWidth="1"/>
    <col min="1253" max="1253" width="13.5703125" style="106" bestFit="1" customWidth="1"/>
    <col min="1254" max="1254" width="12" style="106" bestFit="1" customWidth="1"/>
    <col min="1255" max="1255" width="6.85546875" style="106" bestFit="1" customWidth="1"/>
    <col min="1256" max="1266" width="9" style="106"/>
    <col min="1267" max="1267" width="12.7109375" style="106" bestFit="1" customWidth="1"/>
    <col min="1268" max="1272" width="9" style="106"/>
    <col min="1273" max="1273" width="12" style="106" bestFit="1" customWidth="1"/>
    <col min="1274" max="1274" width="13.5703125" style="106" bestFit="1" customWidth="1"/>
    <col min="1275" max="1507" width="9" style="106"/>
    <col min="1508" max="1508" width="9.85546875" style="106" bestFit="1" customWidth="1"/>
    <col min="1509" max="1509" width="13.5703125" style="106" bestFit="1" customWidth="1"/>
    <col min="1510" max="1510" width="12" style="106" bestFit="1" customWidth="1"/>
    <col min="1511" max="1511" width="6.85546875" style="106" bestFit="1" customWidth="1"/>
    <col min="1512" max="1522" width="9" style="106"/>
    <col min="1523" max="1523" width="12.7109375" style="106" bestFit="1" customWidth="1"/>
    <col min="1524" max="1528" width="9" style="106"/>
    <col min="1529" max="1529" width="12" style="106" bestFit="1" customWidth="1"/>
    <col min="1530" max="1530" width="13.5703125" style="106" bestFit="1" customWidth="1"/>
    <col min="1531" max="1763" width="9" style="106"/>
    <col min="1764" max="1764" width="9.85546875" style="106" bestFit="1" customWidth="1"/>
    <col min="1765" max="1765" width="13.5703125" style="106" bestFit="1" customWidth="1"/>
    <col min="1766" max="1766" width="12" style="106" bestFit="1" customWidth="1"/>
    <col min="1767" max="1767" width="6.85546875" style="106" bestFit="1" customWidth="1"/>
    <col min="1768" max="1778" width="9" style="106"/>
    <col min="1779" max="1779" width="12.7109375" style="106" bestFit="1" customWidth="1"/>
    <col min="1780" max="1784" width="9" style="106"/>
    <col min="1785" max="1785" width="12" style="106" bestFit="1" customWidth="1"/>
    <col min="1786" max="1786" width="13.5703125" style="106" bestFit="1" customWidth="1"/>
    <col min="1787" max="2019" width="9" style="106"/>
    <col min="2020" max="2020" width="9.85546875" style="106" bestFit="1" customWidth="1"/>
    <col min="2021" max="2021" width="13.5703125" style="106" bestFit="1" customWidth="1"/>
    <col min="2022" max="2022" width="12" style="106" bestFit="1" customWidth="1"/>
    <col min="2023" max="2023" width="6.85546875" style="106" bestFit="1" customWidth="1"/>
    <col min="2024" max="2034" width="9" style="106"/>
    <col min="2035" max="2035" width="12.7109375" style="106" bestFit="1" customWidth="1"/>
    <col min="2036" max="2040" width="9" style="106"/>
    <col min="2041" max="2041" width="12" style="106" bestFit="1" customWidth="1"/>
    <col min="2042" max="2042" width="13.5703125" style="106" bestFit="1" customWidth="1"/>
    <col min="2043" max="2275" width="9" style="106"/>
    <col min="2276" max="2276" width="9.85546875" style="106" bestFit="1" customWidth="1"/>
    <col min="2277" max="2277" width="13.5703125" style="106" bestFit="1" customWidth="1"/>
    <col min="2278" max="2278" width="12" style="106" bestFit="1" customWidth="1"/>
    <col min="2279" max="2279" width="6.85546875" style="106" bestFit="1" customWidth="1"/>
    <col min="2280" max="2290" width="9" style="106"/>
    <col min="2291" max="2291" width="12.7109375" style="106" bestFit="1" customWidth="1"/>
    <col min="2292" max="2296" width="9" style="106"/>
    <col min="2297" max="2297" width="12" style="106" bestFit="1" customWidth="1"/>
    <col min="2298" max="2298" width="13.5703125" style="106" bestFit="1" customWidth="1"/>
    <col min="2299" max="2531" width="9" style="106"/>
    <col min="2532" max="2532" width="9.85546875" style="106" bestFit="1" customWidth="1"/>
    <col min="2533" max="2533" width="13.5703125" style="106" bestFit="1" customWidth="1"/>
    <col min="2534" max="2534" width="12" style="106" bestFit="1" customWidth="1"/>
    <col min="2535" max="2535" width="6.85546875" style="106" bestFit="1" customWidth="1"/>
    <col min="2536" max="2546" width="9" style="106"/>
    <col min="2547" max="2547" width="12.7109375" style="106" bestFit="1" customWidth="1"/>
    <col min="2548" max="2552" width="9" style="106"/>
    <col min="2553" max="2553" width="12" style="106" bestFit="1" customWidth="1"/>
    <col min="2554" max="2554" width="13.5703125" style="106" bestFit="1" customWidth="1"/>
    <col min="2555" max="2787" width="9" style="106"/>
    <col min="2788" max="2788" width="9.85546875" style="106" bestFit="1" customWidth="1"/>
    <col min="2789" max="2789" width="13.5703125" style="106" bestFit="1" customWidth="1"/>
    <col min="2790" max="2790" width="12" style="106" bestFit="1" customWidth="1"/>
    <col min="2791" max="2791" width="6.85546875" style="106" bestFit="1" customWidth="1"/>
    <col min="2792" max="2802" width="9" style="106"/>
    <col min="2803" max="2803" width="12.7109375" style="106" bestFit="1" customWidth="1"/>
    <col min="2804" max="2808" width="9" style="106"/>
    <col min="2809" max="2809" width="12" style="106" bestFit="1" customWidth="1"/>
    <col min="2810" max="2810" width="13.5703125" style="106" bestFit="1" customWidth="1"/>
    <col min="2811" max="3043" width="9" style="106"/>
    <col min="3044" max="3044" width="9.85546875" style="106" bestFit="1" customWidth="1"/>
    <col min="3045" max="3045" width="13.5703125" style="106" bestFit="1" customWidth="1"/>
    <col min="3046" max="3046" width="12" style="106" bestFit="1" customWidth="1"/>
    <col min="3047" max="3047" width="6.85546875" style="106" bestFit="1" customWidth="1"/>
    <col min="3048" max="3058" width="9" style="106"/>
    <col min="3059" max="3059" width="12.7109375" style="106" bestFit="1" customWidth="1"/>
    <col min="3060" max="3064" width="9" style="106"/>
    <col min="3065" max="3065" width="12" style="106" bestFit="1" customWidth="1"/>
    <col min="3066" max="3066" width="13.5703125" style="106" bestFit="1" customWidth="1"/>
    <col min="3067" max="3299" width="9" style="106"/>
    <col min="3300" max="3300" width="9.85546875" style="106" bestFit="1" customWidth="1"/>
    <col min="3301" max="3301" width="13.5703125" style="106" bestFit="1" customWidth="1"/>
    <col min="3302" max="3302" width="12" style="106" bestFit="1" customWidth="1"/>
    <col min="3303" max="3303" width="6.85546875" style="106" bestFit="1" customWidth="1"/>
    <col min="3304" max="3314" width="9" style="106"/>
    <col min="3315" max="3315" width="12.7109375" style="106" bestFit="1" customWidth="1"/>
    <col min="3316" max="3320" width="9" style="106"/>
    <col min="3321" max="3321" width="12" style="106" bestFit="1" customWidth="1"/>
    <col min="3322" max="3322" width="13.5703125" style="106" bestFit="1" customWidth="1"/>
    <col min="3323" max="3555" width="9" style="106"/>
    <col min="3556" max="3556" width="9.85546875" style="106" bestFit="1" customWidth="1"/>
    <col min="3557" max="3557" width="13.5703125" style="106" bestFit="1" customWidth="1"/>
    <col min="3558" max="3558" width="12" style="106" bestFit="1" customWidth="1"/>
    <col min="3559" max="3559" width="6.85546875" style="106" bestFit="1" customWidth="1"/>
    <col min="3560" max="3570" width="9" style="106"/>
    <col min="3571" max="3571" width="12.7109375" style="106" bestFit="1" customWidth="1"/>
    <col min="3572" max="3576" width="9" style="106"/>
    <col min="3577" max="3577" width="12" style="106" bestFit="1" customWidth="1"/>
    <col min="3578" max="3578" width="13.5703125" style="106" bestFit="1" customWidth="1"/>
    <col min="3579" max="3811" width="9" style="106"/>
    <col min="3812" max="3812" width="9.85546875" style="106" bestFit="1" customWidth="1"/>
    <col min="3813" max="3813" width="13.5703125" style="106" bestFit="1" customWidth="1"/>
    <col min="3814" max="3814" width="12" style="106" bestFit="1" customWidth="1"/>
    <col min="3815" max="3815" width="6.85546875" style="106" bestFit="1" customWidth="1"/>
    <col min="3816" max="3826" width="9" style="106"/>
    <col min="3827" max="3827" width="12.7109375" style="106" bestFit="1" customWidth="1"/>
    <col min="3828" max="3832" width="9" style="106"/>
    <col min="3833" max="3833" width="12" style="106" bestFit="1" customWidth="1"/>
    <col min="3834" max="3834" width="13.5703125" style="106" bestFit="1" customWidth="1"/>
    <col min="3835" max="4067" width="9" style="106"/>
    <col min="4068" max="4068" width="9.85546875" style="106" bestFit="1" customWidth="1"/>
    <col min="4069" max="4069" width="13.5703125" style="106" bestFit="1" customWidth="1"/>
    <col min="4070" max="4070" width="12" style="106" bestFit="1" customWidth="1"/>
    <col min="4071" max="4071" width="6.85546875" style="106" bestFit="1" customWidth="1"/>
    <col min="4072" max="4082" width="9" style="106"/>
    <col min="4083" max="4083" width="12.7109375" style="106" bestFit="1" customWidth="1"/>
    <col min="4084" max="4088" width="9" style="106"/>
    <col min="4089" max="4089" width="12" style="106" bestFit="1" customWidth="1"/>
    <col min="4090" max="4090" width="13.5703125" style="106" bestFit="1" customWidth="1"/>
    <col min="4091" max="4323" width="9" style="106"/>
    <col min="4324" max="4324" width="9.85546875" style="106" bestFit="1" customWidth="1"/>
    <col min="4325" max="4325" width="13.5703125" style="106" bestFit="1" customWidth="1"/>
    <col min="4326" max="4326" width="12" style="106" bestFit="1" customWidth="1"/>
    <col min="4327" max="4327" width="6.85546875" style="106" bestFit="1" customWidth="1"/>
    <col min="4328" max="4338" width="9" style="106"/>
    <col min="4339" max="4339" width="12.7109375" style="106" bestFit="1" customWidth="1"/>
    <col min="4340" max="4344" width="9" style="106"/>
    <col min="4345" max="4345" width="12" style="106" bestFit="1" customWidth="1"/>
    <col min="4346" max="4346" width="13.5703125" style="106" bestFit="1" customWidth="1"/>
    <col min="4347" max="4579" width="9" style="106"/>
    <col min="4580" max="4580" width="9.85546875" style="106" bestFit="1" customWidth="1"/>
    <col min="4581" max="4581" width="13.5703125" style="106" bestFit="1" customWidth="1"/>
    <col min="4582" max="4582" width="12" style="106" bestFit="1" customWidth="1"/>
    <col min="4583" max="4583" width="6.85546875" style="106" bestFit="1" customWidth="1"/>
    <col min="4584" max="4594" width="9" style="106"/>
    <col min="4595" max="4595" width="12.7109375" style="106" bestFit="1" customWidth="1"/>
    <col min="4596" max="4600" width="9" style="106"/>
    <col min="4601" max="4601" width="12" style="106" bestFit="1" customWidth="1"/>
    <col min="4602" max="4602" width="13.5703125" style="106" bestFit="1" customWidth="1"/>
    <col min="4603" max="4835" width="9" style="106"/>
    <col min="4836" max="4836" width="9.85546875" style="106" bestFit="1" customWidth="1"/>
    <col min="4837" max="4837" width="13.5703125" style="106" bestFit="1" customWidth="1"/>
    <col min="4838" max="4838" width="12" style="106" bestFit="1" customWidth="1"/>
    <col min="4839" max="4839" width="6.85546875" style="106" bestFit="1" customWidth="1"/>
    <col min="4840" max="4850" width="9" style="106"/>
    <col min="4851" max="4851" width="12.7109375" style="106" bestFit="1" customWidth="1"/>
    <col min="4852" max="4856" width="9" style="106"/>
    <col min="4857" max="4857" width="12" style="106" bestFit="1" customWidth="1"/>
    <col min="4858" max="4858" width="13.5703125" style="106" bestFit="1" customWidth="1"/>
    <col min="4859" max="5091" width="9" style="106"/>
    <col min="5092" max="5092" width="9.85546875" style="106" bestFit="1" customWidth="1"/>
    <col min="5093" max="5093" width="13.5703125" style="106" bestFit="1" customWidth="1"/>
    <col min="5094" max="5094" width="12" style="106" bestFit="1" customWidth="1"/>
    <col min="5095" max="5095" width="6.85546875" style="106" bestFit="1" customWidth="1"/>
    <col min="5096" max="5106" width="9" style="106"/>
    <col min="5107" max="5107" width="12.7109375" style="106" bestFit="1" customWidth="1"/>
    <col min="5108" max="5112" width="9" style="106"/>
    <col min="5113" max="5113" width="12" style="106" bestFit="1" customWidth="1"/>
    <col min="5114" max="5114" width="13.5703125" style="106" bestFit="1" customWidth="1"/>
    <col min="5115" max="5347" width="9" style="106"/>
    <col min="5348" max="5348" width="9.85546875" style="106" bestFit="1" customWidth="1"/>
    <col min="5349" max="5349" width="13.5703125" style="106" bestFit="1" customWidth="1"/>
    <col min="5350" max="5350" width="12" style="106" bestFit="1" customWidth="1"/>
    <col min="5351" max="5351" width="6.85546875" style="106" bestFit="1" customWidth="1"/>
    <col min="5352" max="5362" width="9" style="106"/>
    <col min="5363" max="5363" width="12.7109375" style="106" bestFit="1" customWidth="1"/>
    <col min="5364" max="5368" width="9" style="106"/>
    <col min="5369" max="5369" width="12" style="106" bestFit="1" customWidth="1"/>
    <col min="5370" max="5370" width="13.5703125" style="106" bestFit="1" customWidth="1"/>
    <col min="5371" max="5603" width="9" style="106"/>
    <col min="5604" max="5604" width="9.85546875" style="106" bestFit="1" customWidth="1"/>
    <col min="5605" max="5605" width="13.5703125" style="106" bestFit="1" customWidth="1"/>
    <col min="5606" max="5606" width="12" style="106" bestFit="1" customWidth="1"/>
    <col min="5607" max="5607" width="6.85546875" style="106" bestFit="1" customWidth="1"/>
    <col min="5608" max="5618" width="9" style="106"/>
    <col min="5619" max="5619" width="12.7109375" style="106" bestFit="1" customWidth="1"/>
    <col min="5620" max="5624" width="9" style="106"/>
    <col min="5625" max="5625" width="12" style="106" bestFit="1" customWidth="1"/>
    <col min="5626" max="5626" width="13.5703125" style="106" bestFit="1" customWidth="1"/>
    <col min="5627" max="5859" width="9" style="106"/>
    <col min="5860" max="5860" width="9.85546875" style="106" bestFit="1" customWidth="1"/>
    <col min="5861" max="5861" width="13.5703125" style="106" bestFit="1" customWidth="1"/>
    <col min="5862" max="5862" width="12" style="106" bestFit="1" customWidth="1"/>
    <col min="5863" max="5863" width="6.85546875" style="106" bestFit="1" customWidth="1"/>
    <col min="5864" max="5874" width="9" style="106"/>
    <col min="5875" max="5875" width="12.7109375" style="106" bestFit="1" customWidth="1"/>
    <col min="5876" max="5880" width="9" style="106"/>
    <col min="5881" max="5881" width="12" style="106" bestFit="1" customWidth="1"/>
    <col min="5882" max="5882" width="13.5703125" style="106" bestFit="1" customWidth="1"/>
    <col min="5883" max="6115" width="9" style="106"/>
    <col min="6116" max="6116" width="9.85546875" style="106" bestFit="1" customWidth="1"/>
    <col min="6117" max="6117" width="13.5703125" style="106" bestFit="1" customWidth="1"/>
    <col min="6118" max="6118" width="12" style="106" bestFit="1" customWidth="1"/>
    <col min="6119" max="6119" width="6.85546875" style="106" bestFit="1" customWidth="1"/>
    <col min="6120" max="6130" width="9" style="106"/>
    <col min="6131" max="6131" width="12.7109375" style="106" bestFit="1" customWidth="1"/>
    <col min="6132" max="6136" width="9" style="106"/>
    <col min="6137" max="6137" width="12" style="106" bestFit="1" customWidth="1"/>
    <col min="6138" max="6138" width="13.5703125" style="106" bestFit="1" customWidth="1"/>
    <col min="6139" max="6371" width="9" style="106"/>
    <col min="6372" max="6372" width="9.85546875" style="106" bestFit="1" customWidth="1"/>
    <col min="6373" max="6373" width="13.5703125" style="106" bestFit="1" customWidth="1"/>
    <col min="6374" max="6374" width="12" style="106" bestFit="1" customWidth="1"/>
    <col min="6375" max="6375" width="6.85546875" style="106" bestFit="1" customWidth="1"/>
    <col min="6376" max="6386" width="9" style="106"/>
    <col min="6387" max="6387" width="12.7109375" style="106" bestFit="1" customWidth="1"/>
    <col min="6388" max="6392" width="9" style="106"/>
    <col min="6393" max="6393" width="12" style="106" bestFit="1" customWidth="1"/>
    <col min="6394" max="6394" width="13.5703125" style="106" bestFit="1" customWidth="1"/>
    <col min="6395" max="6627" width="9" style="106"/>
    <col min="6628" max="6628" width="9.85546875" style="106" bestFit="1" customWidth="1"/>
    <col min="6629" max="6629" width="13.5703125" style="106" bestFit="1" customWidth="1"/>
    <col min="6630" max="6630" width="12" style="106" bestFit="1" customWidth="1"/>
    <col min="6631" max="6631" width="6.85546875" style="106" bestFit="1" customWidth="1"/>
    <col min="6632" max="6642" width="9" style="106"/>
    <col min="6643" max="6643" width="12.7109375" style="106" bestFit="1" customWidth="1"/>
    <col min="6644" max="6648" width="9" style="106"/>
    <col min="6649" max="6649" width="12" style="106" bestFit="1" customWidth="1"/>
    <col min="6650" max="6650" width="13.5703125" style="106" bestFit="1" customWidth="1"/>
    <col min="6651" max="6883" width="9" style="106"/>
    <col min="6884" max="6884" width="9.85546875" style="106" bestFit="1" customWidth="1"/>
    <col min="6885" max="6885" width="13.5703125" style="106" bestFit="1" customWidth="1"/>
    <col min="6886" max="6886" width="12" style="106" bestFit="1" customWidth="1"/>
    <col min="6887" max="6887" width="6.85546875" style="106" bestFit="1" customWidth="1"/>
    <col min="6888" max="6898" width="9" style="106"/>
    <col min="6899" max="6899" width="12.7109375" style="106" bestFit="1" customWidth="1"/>
    <col min="6900" max="6904" width="9" style="106"/>
    <col min="6905" max="6905" width="12" style="106" bestFit="1" customWidth="1"/>
    <col min="6906" max="6906" width="13.5703125" style="106" bestFit="1" customWidth="1"/>
    <col min="6907" max="7139" width="9" style="106"/>
    <col min="7140" max="7140" width="9.85546875" style="106" bestFit="1" customWidth="1"/>
    <col min="7141" max="7141" width="13.5703125" style="106" bestFit="1" customWidth="1"/>
    <col min="7142" max="7142" width="12" style="106" bestFit="1" customWidth="1"/>
    <col min="7143" max="7143" width="6.85546875" style="106" bestFit="1" customWidth="1"/>
    <col min="7144" max="7154" width="9" style="106"/>
    <col min="7155" max="7155" width="12.7109375" style="106" bestFit="1" customWidth="1"/>
    <col min="7156" max="7160" width="9" style="106"/>
    <col min="7161" max="7161" width="12" style="106" bestFit="1" customWidth="1"/>
    <col min="7162" max="7162" width="13.5703125" style="106" bestFit="1" customWidth="1"/>
    <col min="7163" max="7395" width="9" style="106"/>
    <col min="7396" max="7396" width="9.85546875" style="106" bestFit="1" customWidth="1"/>
    <col min="7397" max="7397" width="13.5703125" style="106" bestFit="1" customWidth="1"/>
    <col min="7398" max="7398" width="12" style="106" bestFit="1" customWidth="1"/>
    <col min="7399" max="7399" width="6.85546875" style="106" bestFit="1" customWidth="1"/>
    <col min="7400" max="7410" width="9" style="106"/>
    <col min="7411" max="7411" width="12.7109375" style="106" bestFit="1" customWidth="1"/>
    <col min="7412" max="7416" width="9" style="106"/>
    <col min="7417" max="7417" width="12" style="106" bestFit="1" customWidth="1"/>
    <col min="7418" max="7418" width="13.5703125" style="106" bestFit="1" customWidth="1"/>
    <col min="7419" max="7651" width="9" style="106"/>
    <col min="7652" max="7652" width="9.85546875" style="106" bestFit="1" customWidth="1"/>
    <col min="7653" max="7653" width="13.5703125" style="106" bestFit="1" customWidth="1"/>
    <col min="7654" max="7654" width="12" style="106" bestFit="1" customWidth="1"/>
    <col min="7655" max="7655" width="6.85546875" style="106" bestFit="1" customWidth="1"/>
    <col min="7656" max="7666" width="9" style="106"/>
    <col min="7667" max="7667" width="12.7109375" style="106" bestFit="1" customWidth="1"/>
    <col min="7668" max="7672" width="9" style="106"/>
    <col min="7673" max="7673" width="12" style="106" bestFit="1" customWidth="1"/>
    <col min="7674" max="7674" width="13.5703125" style="106" bestFit="1" customWidth="1"/>
    <col min="7675" max="7907" width="9" style="106"/>
    <col min="7908" max="7908" width="9.85546875" style="106" bestFit="1" customWidth="1"/>
    <col min="7909" max="7909" width="13.5703125" style="106" bestFit="1" customWidth="1"/>
    <col min="7910" max="7910" width="12" style="106" bestFit="1" customWidth="1"/>
    <col min="7911" max="7911" width="6.85546875" style="106" bestFit="1" customWidth="1"/>
    <col min="7912" max="7922" width="9" style="106"/>
    <col min="7923" max="7923" width="12.7109375" style="106" bestFit="1" customWidth="1"/>
    <col min="7924" max="7928" width="9" style="106"/>
    <col min="7929" max="7929" width="12" style="106" bestFit="1" customWidth="1"/>
    <col min="7930" max="7930" width="13.5703125" style="106" bestFit="1" customWidth="1"/>
    <col min="7931" max="8163" width="9" style="106"/>
    <col min="8164" max="8164" width="9.85546875" style="106" bestFit="1" customWidth="1"/>
    <col min="8165" max="8165" width="13.5703125" style="106" bestFit="1" customWidth="1"/>
    <col min="8166" max="8166" width="12" style="106" bestFit="1" customWidth="1"/>
    <col min="8167" max="8167" width="6.85546875" style="106" bestFit="1" customWidth="1"/>
    <col min="8168" max="8178" width="9" style="106"/>
    <col min="8179" max="8179" width="12.7109375" style="106" bestFit="1" customWidth="1"/>
    <col min="8180" max="8184" width="9" style="106"/>
    <col min="8185" max="8185" width="12" style="106" bestFit="1" customWidth="1"/>
    <col min="8186" max="8186" width="13.5703125" style="106" bestFit="1" customWidth="1"/>
    <col min="8187" max="8419" width="9" style="106"/>
    <col min="8420" max="8420" width="9.85546875" style="106" bestFit="1" customWidth="1"/>
    <col min="8421" max="8421" width="13.5703125" style="106" bestFit="1" customWidth="1"/>
    <col min="8422" max="8422" width="12" style="106" bestFit="1" customWidth="1"/>
    <col min="8423" max="8423" width="6.85546875" style="106" bestFit="1" customWidth="1"/>
    <col min="8424" max="8434" width="9" style="106"/>
    <col min="8435" max="8435" width="12.7109375" style="106" bestFit="1" customWidth="1"/>
    <col min="8436" max="8440" width="9" style="106"/>
    <col min="8441" max="8441" width="12" style="106" bestFit="1" customWidth="1"/>
    <col min="8442" max="8442" width="13.5703125" style="106" bestFit="1" customWidth="1"/>
    <col min="8443" max="8675" width="9" style="106"/>
    <col min="8676" max="8676" width="9.85546875" style="106" bestFit="1" customWidth="1"/>
    <col min="8677" max="8677" width="13.5703125" style="106" bestFit="1" customWidth="1"/>
    <col min="8678" max="8678" width="12" style="106" bestFit="1" customWidth="1"/>
    <col min="8679" max="8679" width="6.85546875" style="106" bestFit="1" customWidth="1"/>
    <col min="8680" max="8690" width="9" style="106"/>
    <col min="8691" max="8691" width="12.7109375" style="106" bestFit="1" customWidth="1"/>
    <col min="8692" max="8696" width="9" style="106"/>
    <col min="8697" max="8697" width="12" style="106" bestFit="1" customWidth="1"/>
    <col min="8698" max="8698" width="13.5703125" style="106" bestFit="1" customWidth="1"/>
    <col min="8699" max="8931" width="9" style="106"/>
    <col min="8932" max="8932" width="9.85546875" style="106" bestFit="1" customWidth="1"/>
    <col min="8933" max="8933" width="13.5703125" style="106" bestFit="1" customWidth="1"/>
    <col min="8934" max="8934" width="12" style="106" bestFit="1" customWidth="1"/>
    <col min="8935" max="8935" width="6.85546875" style="106" bestFit="1" customWidth="1"/>
    <col min="8936" max="8946" width="9" style="106"/>
    <col min="8947" max="8947" width="12.7109375" style="106" bestFit="1" customWidth="1"/>
    <col min="8948" max="8952" width="9" style="106"/>
    <col min="8953" max="8953" width="12" style="106" bestFit="1" customWidth="1"/>
    <col min="8954" max="8954" width="13.5703125" style="106" bestFit="1" customWidth="1"/>
    <col min="8955" max="9187" width="9" style="106"/>
    <col min="9188" max="9188" width="9.85546875" style="106" bestFit="1" customWidth="1"/>
    <col min="9189" max="9189" width="13.5703125" style="106" bestFit="1" customWidth="1"/>
    <col min="9190" max="9190" width="12" style="106" bestFit="1" customWidth="1"/>
    <col min="9191" max="9191" width="6.85546875" style="106" bestFit="1" customWidth="1"/>
    <col min="9192" max="9202" width="9" style="106"/>
    <col min="9203" max="9203" width="12.7109375" style="106" bestFit="1" customWidth="1"/>
    <col min="9204" max="9208" width="9" style="106"/>
    <col min="9209" max="9209" width="12" style="106" bestFit="1" customWidth="1"/>
    <col min="9210" max="9210" width="13.5703125" style="106" bestFit="1" customWidth="1"/>
    <col min="9211" max="9443" width="9" style="106"/>
    <col min="9444" max="9444" width="9.85546875" style="106" bestFit="1" customWidth="1"/>
    <col min="9445" max="9445" width="13.5703125" style="106" bestFit="1" customWidth="1"/>
    <col min="9446" max="9446" width="12" style="106" bestFit="1" customWidth="1"/>
    <col min="9447" max="9447" width="6.85546875" style="106" bestFit="1" customWidth="1"/>
    <col min="9448" max="9458" width="9" style="106"/>
    <col min="9459" max="9459" width="12.7109375" style="106" bestFit="1" customWidth="1"/>
    <col min="9460" max="9464" width="9" style="106"/>
    <col min="9465" max="9465" width="12" style="106" bestFit="1" customWidth="1"/>
    <col min="9466" max="9466" width="13.5703125" style="106" bestFit="1" customWidth="1"/>
    <col min="9467" max="9699" width="9" style="106"/>
    <col min="9700" max="9700" width="9.85546875" style="106" bestFit="1" customWidth="1"/>
    <col min="9701" max="9701" width="13.5703125" style="106" bestFit="1" customWidth="1"/>
    <col min="9702" max="9702" width="12" style="106" bestFit="1" customWidth="1"/>
    <col min="9703" max="9703" width="6.85546875" style="106" bestFit="1" customWidth="1"/>
    <col min="9704" max="9714" width="9" style="106"/>
    <col min="9715" max="9715" width="12.7109375" style="106" bestFit="1" customWidth="1"/>
    <col min="9716" max="9720" width="9" style="106"/>
    <col min="9721" max="9721" width="12" style="106" bestFit="1" customWidth="1"/>
    <col min="9722" max="9722" width="13.5703125" style="106" bestFit="1" customWidth="1"/>
    <col min="9723" max="9955" width="9" style="106"/>
    <col min="9956" max="9956" width="9.85546875" style="106" bestFit="1" customWidth="1"/>
    <col min="9957" max="9957" width="13.5703125" style="106" bestFit="1" customWidth="1"/>
    <col min="9958" max="9958" width="12" style="106" bestFit="1" customWidth="1"/>
    <col min="9959" max="9959" width="6.85546875" style="106" bestFit="1" customWidth="1"/>
    <col min="9960" max="9970" width="9" style="106"/>
    <col min="9971" max="9971" width="12.7109375" style="106" bestFit="1" customWidth="1"/>
    <col min="9972" max="9976" width="9" style="106"/>
    <col min="9977" max="9977" width="12" style="106" bestFit="1" customWidth="1"/>
    <col min="9978" max="9978" width="13.5703125" style="106" bestFit="1" customWidth="1"/>
    <col min="9979" max="10211" width="9" style="106"/>
    <col min="10212" max="10212" width="9.85546875" style="106" bestFit="1" customWidth="1"/>
    <col min="10213" max="10213" width="13.5703125" style="106" bestFit="1" customWidth="1"/>
    <col min="10214" max="10214" width="12" style="106" bestFit="1" customWidth="1"/>
    <col min="10215" max="10215" width="6.85546875" style="106" bestFit="1" customWidth="1"/>
    <col min="10216" max="10226" width="9" style="106"/>
    <col min="10227" max="10227" width="12.7109375" style="106" bestFit="1" customWidth="1"/>
    <col min="10228" max="10232" width="9" style="106"/>
    <col min="10233" max="10233" width="12" style="106" bestFit="1" customWidth="1"/>
    <col min="10234" max="10234" width="13.5703125" style="106" bestFit="1" customWidth="1"/>
    <col min="10235" max="10467" width="9" style="106"/>
    <col min="10468" max="10468" width="9.85546875" style="106" bestFit="1" customWidth="1"/>
    <col min="10469" max="10469" width="13.5703125" style="106" bestFit="1" customWidth="1"/>
    <col min="10470" max="10470" width="12" style="106" bestFit="1" customWidth="1"/>
    <col min="10471" max="10471" width="6.85546875" style="106" bestFit="1" customWidth="1"/>
    <col min="10472" max="10482" width="9" style="106"/>
    <col min="10483" max="10483" width="12.7109375" style="106" bestFit="1" customWidth="1"/>
    <col min="10484" max="10488" width="9" style="106"/>
    <col min="10489" max="10489" width="12" style="106" bestFit="1" customWidth="1"/>
    <col min="10490" max="10490" width="13.5703125" style="106" bestFit="1" customWidth="1"/>
    <col min="10491" max="10723" width="9" style="106"/>
    <col min="10724" max="10724" width="9.85546875" style="106" bestFit="1" customWidth="1"/>
    <col min="10725" max="10725" width="13.5703125" style="106" bestFit="1" customWidth="1"/>
    <col min="10726" max="10726" width="12" style="106" bestFit="1" customWidth="1"/>
    <col min="10727" max="10727" width="6.85546875" style="106" bestFit="1" customWidth="1"/>
    <col min="10728" max="10738" width="9" style="106"/>
    <col min="10739" max="10739" width="12.7109375" style="106" bestFit="1" customWidth="1"/>
    <col min="10740" max="10744" width="9" style="106"/>
    <col min="10745" max="10745" width="12" style="106" bestFit="1" customWidth="1"/>
    <col min="10746" max="10746" width="13.5703125" style="106" bestFit="1" customWidth="1"/>
    <col min="10747" max="10979" width="9" style="106"/>
    <col min="10980" max="10980" width="9.85546875" style="106" bestFit="1" customWidth="1"/>
    <col min="10981" max="10981" width="13.5703125" style="106" bestFit="1" customWidth="1"/>
    <col min="10982" max="10982" width="12" style="106" bestFit="1" customWidth="1"/>
    <col min="10983" max="10983" width="6.85546875" style="106" bestFit="1" customWidth="1"/>
    <col min="10984" max="10994" width="9" style="106"/>
    <col min="10995" max="10995" width="12.7109375" style="106" bestFit="1" customWidth="1"/>
    <col min="10996" max="11000" width="9" style="106"/>
    <col min="11001" max="11001" width="12" style="106" bestFit="1" customWidth="1"/>
    <col min="11002" max="11002" width="13.5703125" style="106" bestFit="1" customWidth="1"/>
    <col min="11003" max="11235" width="9" style="106"/>
    <col min="11236" max="11236" width="9.85546875" style="106" bestFit="1" customWidth="1"/>
    <col min="11237" max="11237" width="13.5703125" style="106" bestFit="1" customWidth="1"/>
    <col min="11238" max="11238" width="12" style="106" bestFit="1" customWidth="1"/>
    <col min="11239" max="11239" width="6.85546875" style="106" bestFit="1" customWidth="1"/>
    <col min="11240" max="11250" width="9" style="106"/>
    <col min="11251" max="11251" width="12.7109375" style="106" bestFit="1" customWidth="1"/>
    <col min="11252" max="11256" width="9" style="106"/>
    <col min="11257" max="11257" width="12" style="106" bestFit="1" customWidth="1"/>
    <col min="11258" max="11258" width="13.5703125" style="106" bestFit="1" customWidth="1"/>
    <col min="11259" max="11491" width="9" style="106"/>
    <col min="11492" max="11492" width="9.85546875" style="106" bestFit="1" customWidth="1"/>
    <col min="11493" max="11493" width="13.5703125" style="106" bestFit="1" customWidth="1"/>
    <col min="11494" max="11494" width="12" style="106" bestFit="1" customWidth="1"/>
    <col min="11495" max="11495" width="6.85546875" style="106" bestFit="1" customWidth="1"/>
    <col min="11496" max="11506" width="9" style="106"/>
    <col min="11507" max="11507" width="12.7109375" style="106" bestFit="1" customWidth="1"/>
    <col min="11508" max="11512" width="9" style="106"/>
    <col min="11513" max="11513" width="12" style="106" bestFit="1" customWidth="1"/>
    <col min="11514" max="11514" width="13.5703125" style="106" bestFit="1" customWidth="1"/>
    <col min="11515" max="11747" width="9" style="106"/>
    <col min="11748" max="11748" width="9.85546875" style="106" bestFit="1" customWidth="1"/>
    <col min="11749" max="11749" width="13.5703125" style="106" bestFit="1" customWidth="1"/>
    <col min="11750" max="11750" width="12" style="106" bestFit="1" customWidth="1"/>
    <col min="11751" max="11751" width="6.85546875" style="106" bestFit="1" customWidth="1"/>
    <col min="11752" max="11762" width="9" style="106"/>
    <col min="11763" max="11763" width="12.7109375" style="106" bestFit="1" customWidth="1"/>
    <col min="11764" max="11768" width="9" style="106"/>
    <col min="11769" max="11769" width="12" style="106" bestFit="1" customWidth="1"/>
    <col min="11770" max="11770" width="13.5703125" style="106" bestFit="1" customWidth="1"/>
    <col min="11771" max="12003" width="9" style="106"/>
    <col min="12004" max="12004" width="9.85546875" style="106" bestFit="1" customWidth="1"/>
    <col min="12005" max="12005" width="13.5703125" style="106" bestFit="1" customWidth="1"/>
    <col min="12006" max="12006" width="12" style="106" bestFit="1" customWidth="1"/>
    <col min="12007" max="12007" width="6.85546875" style="106" bestFit="1" customWidth="1"/>
    <col min="12008" max="12018" width="9" style="106"/>
    <col min="12019" max="12019" width="12.7109375" style="106" bestFit="1" customWidth="1"/>
    <col min="12020" max="12024" width="9" style="106"/>
    <col min="12025" max="12025" width="12" style="106" bestFit="1" customWidth="1"/>
    <col min="12026" max="12026" width="13.5703125" style="106" bestFit="1" customWidth="1"/>
    <col min="12027" max="12259" width="9" style="106"/>
    <col min="12260" max="12260" width="9.85546875" style="106" bestFit="1" customWidth="1"/>
    <col min="12261" max="12261" width="13.5703125" style="106" bestFit="1" customWidth="1"/>
    <col min="12262" max="12262" width="12" style="106" bestFit="1" customWidth="1"/>
    <col min="12263" max="12263" width="6.85546875" style="106" bestFit="1" customWidth="1"/>
    <col min="12264" max="12274" width="9" style="106"/>
    <col min="12275" max="12275" width="12.7109375" style="106" bestFit="1" customWidth="1"/>
    <col min="12276" max="12280" width="9" style="106"/>
    <col min="12281" max="12281" width="12" style="106" bestFit="1" customWidth="1"/>
    <col min="12282" max="12282" width="13.5703125" style="106" bestFit="1" customWidth="1"/>
    <col min="12283" max="12515" width="9" style="106"/>
    <col min="12516" max="12516" width="9.85546875" style="106" bestFit="1" customWidth="1"/>
    <col min="12517" max="12517" width="13.5703125" style="106" bestFit="1" customWidth="1"/>
    <col min="12518" max="12518" width="12" style="106" bestFit="1" customWidth="1"/>
    <col min="12519" max="12519" width="6.85546875" style="106" bestFit="1" customWidth="1"/>
    <col min="12520" max="12530" width="9" style="106"/>
    <col min="12531" max="12531" width="12.7109375" style="106" bestFit="1" customWidth="1"/>
    <col min="12532" max="12536" width="9" style="106"/>
    <col min="12537" max="12537" width="12" style="106" bestFit="1" customWidth="1"/>
    <col min="12538" max="12538" width="13.5703125" style="106" bestFit="1" customWidth="1"/>
    <col min="12539" max="12771" width="9" style="106"/>
    <col min="12772" max="12772" width="9.85546875" style="106" bestFit="1" customWidth="1"/>
    <col min="12773" max="12773" width="13.5703125" style="106" bestFit="1" customWidth="1"/>
    <col min="12774" max="12774" width="12" style="106" bestFit="1" customWidth="1"/>
    <col min="12775" max="12775" width="6.85546875" style="106" bestFit="1" customWidth="1"/>
    <col min="12776" max="12786" width="9" style="106"/>
    <col min="12787" max="12787" width="12.7109375" style="106" bestFit="1" customWidth="1"/>
    <col min="12788" max="12792" width="9" style="106"/>
    <col min="12793" max="12793" width="12" style="106" bestFit="1" customWidth="1"/>
    <col min="12794" max="12794" width="13.5703125" style="106" bestFit="1" customWidth="1"/>
    <col min="12795" max="13027" width="9" style="106"/>
    <col min="13028" max="13028" width="9.85546875" style="106" bestFit="1" customWidth="1"/>
    <col min="13029" max="13029" width="13.5703125" style="106" bestFit="1" customWidth="1"/>
    <col min="13030" max="13030" width="12" style="106" bestFit="1" customWidth="1"/>
    <col min="13031" max="13031" width="6.85546875" style="106" bestFit="1" customWidth="1"/>
    <col min="13032" max="13042" width="9" style="106"/>
    <col min="13043" max="13043" width="12.7109375" style="106" bestFit="1" customWidth="1"/>
    <col min="13044" max="13048" width="9" style="106"/>
    <col min="13049" max="13049" width="12" style="106" bestFit="1" customWidth="1"/>
    <col min="13050" max="13050" width="13.5703125" style="106" bestFit="1" customWidth="1"/>
    <col min="13051" max="13283" width="9" style="106"/>
    <col min="13284" max="13284" width="9.85546875" style="106" bestFit="1" customWidth="1"/>
    <col min="13285" max="13285" width="13.5703125" style="106" bestFit="1" customWidth="1"/>
    <col min="13286" max="13286" width="12" style="106" bestFit="1" customWidth="1"/>
    <col min="13287" max="13287" width="6.85546875" style="106" bestFit="1" customWidth="1"/>
    <col min="13288" max="13298" width="9" style="106"/>
    <col min="13299" max="13299" width="12.7109375" style="106" bestFit="1" customWidth="1"/>
    <col min="13300" max="13304" width="9" style="106"/>
    <col min="13305" max="13305" width="12" style="106" bestFit="1" customWidth="1"/>
    <col min="13306" max="13306" width="13.5703125" style="106" bestFit="1" customWidth="1"/>
    <col min="13307" max="13539" width="9" style="106"/>
    <col min="13540" max="13540" width="9.85546875" style="106" bestFit="1" customWidth="1"/>
    <col min="13541" max="13541" width="13.5703125" style="106" bestFit="1" customWidth="1"/>
    <col min="13542" max="13542" width="12" style="106" bestFit="1" customWidth="1"/>
    <col min="13543" max="13543" width="6.85546875" style="106" bestFit="1" customWidth="1"/>
    <col min="13544" max="13554" width="9" style="106"/>
    <col min="13555" max="13555" width="12.7109375" style="106" bestFit="1" customWidth="1"/>
    <col min="13556" max="13560" width="9" style="106"/>
    <col min="13561" max="13561" width="12" style="106" bestFit="1" customWidth="1"/>
    <col min="13562" max="13562" width="13.5703125" style="106" bestFit="1" customWidth="1"/>
    <col min="13563" max="13795" width="9" style="106"/>
    <col min="13796" max="13796" width="9.85546875" style="106" bestFit="1" customWidth="1"/>
    <col min="13797" max="13797" width="13.5703125" style="106" bestFit="1" customWidth="1"/>
    <col min="13798" max="13798" width="12" style="106" bestFit="1" customWidth="1"/>
    <col min="13799" max="13799" width="6.85546875" style="106" bestFit="1" customWidth="1"/>
    <col min="13800" max="13810" width="9" style="106"/>
    <col min="13811" max="13811" width="12.7109375" style="106" bestFit="1" customWidth="1"/>
    <col min="13812" max="13816" width="9" style="106"/>
    <col min="13817" max="13817" width="12" style="106" bestFit="1" customWidth="1"/>
    <col min="13818" max="13818" width="13.5703125" style="106" bestFit="1" customWidth="1"/>
    <col min="13819" max="14051" width="9" style="106"/>
    <col min="14052" max="14052" width="9.85546875" style="106" bestFit="1" customWidth="1"/>
    <col min="14053" max="14053" width="13.5703125" style="106" bestFit="1" customWidth="1"/>
    <col min="14054" max="14054" width="12" style="106" bestFit="1" customWidth="1"/>
    <col min="14055" max="14055" width="6.85546875" style="106" bestFit="1" customWidth="1"/>
    <col min="14056" max="14066" width="9" style="106"/>
    <col min="14067" max="14067" width="12.7109375" style="106" bestFit="1" customWidth="1"/>
    <col min="14068" max="14072" width="9" style="106"/>
    <col min="14073" max="14073" width="12" style="106" bestFit="1" customWidth="1"/>
    <col min="14074" max="14074" width="13.5703125" style="106" bestFit="1" customWidth="1"/>
    <col min="14075" max="14307" width="9" style="106"/>
    <col min="14308" max="14308" width="9.85546875" style="106" bestFit="1" customWidth="1"/>
    <col min="14309" max="14309" width="13.5703125" style="106" bestFit="1" customWidth="1"/>
    <col min="14310" max="14310" width="12" style="106" bestFit="1" customWidth="1"/>
    <col min="14311" max="14311" width="6.85546875" style="106" bestFit="1" customWidth="1"/>
    <col min="14312" max="14322" width="9" style="106"/>
    <col min="14323" max="14323" width="12.7109375" style="106" bestFit="1" customWidth="1"/>
    <col min="14324" max="14328" width="9" style="106"/>
    <col min="14329" max="14329" width="12" style="106" bestFit="1" customWidth="1"/>
    <col min="14330" max="14330" width="13.5703125" style="106" bestFit="1" customWidth="1"/>
    <col min="14331" max="14563" width="9" style="106"/>
    <col min="14564" max="14564" width="9.85546875" style="106" bestFit="1" customWidth="1"/>
    <col min="14565" max="14565" width="13.5703125" style="106" bestFit="1" customWidth="1"/>
    <col min="14566" max="14566" width="12" style="106" bestFit="1" customWidth="1"/>
    <col min="14567" max="14567" width="6.85546875" style="106" bestFit="1" customWidth="1"/>
    <col min="14568" max="14578" width="9" style="106"/>
    <col min="14579" max="14579" width="12.7109375" style="106" bestFit="1" customWidth="1"/>
    <col min="14580" max="14584" width="9" style="106"/>
    <col min="14585" max="14585" width="12" style="106" bestFit="1" customWidth="1"/>
    <col min="14586" max="14586" width="13.5703125" style="106" bestFit="1" customWidth="1"/>
    <col min="14587" max="14819" width="9" style="106"/>
    <col min="14820" max="14820" width="9.85546875" style="106" bestFit="1" customWidth="1"/>
    <col min="14821" max="14821" width="13.5703125" style="106" bestFit="1" customWidth="1"/>
    <col min="14822" max="14822" width="12" style="106" bestFit="1" customWidth="1"/>
    <col min="14823" max="14823" width="6.85546875" style="106" bestFit="1" customWidth="1"/>
    <col min="14824" max="14834" width="9" style="106"/>
    <col min="14835" max="14835" width="12.7109375" style="106" bestFit="1" customWidth="1"/>
    <col min="14836" max="14840" width="9" style="106"/>
    <col min="14841" max="14841" width="12" style="106" bestFit="1" customWidth="1"/>
    <col min="14842" max="14842" width="13.5703125" style="106" bestFit="1" customWidth="1"/>
    <col min="14843" max="15075" width="9" style="106"/>
    <col min="15076" max="15076" width="9.85546875" style="106" bestFit="1" customWidth="1"/>
    <col min="15077" max="15077" width="13.5703125" style="106" bestFit="1" customWidth="1"/>
    <col min="15078" max="15078" width="12" style="106" bestFit="1" customWidth="1"/>
    <col min="15079" max="15079" width="6.85546875" style="106" bestFit="1" customWidth="1"/>
    <col min="15080" max="15090" width="9" style="106"/>
    <col min="15091" max="15091" width="12.7109375" style="106" bestFit="1" customWidth="1"/>
    <col min="15092" max="15096" width="9" style="106"/>
    <col min="15097" max="15097" width="12" style="106" bestFit="1" customWidth="1"/>
    <col min="15098" max="15098" width="13.5703125" style="106" bestFit="1" customWidth="1"/>
    <col min="15099" max="15331" width="9" style="106"/>
    <col min="15332" max="15332" width="9.85546875" style="106" bestFit="1" customWidth="1"/>
    <col min="15333" max="15333" width="13.5703125" style="106" bestFit="1" customWidth="1"/>
    <col min="15334" max="15334" width="12" style="106" bestFit="1" customWidth="1"/>
    <col min="15335" max="15335" width="6.85546875" style="106" bestFit="1" customWidth="1"/>
    <col min="15336" max="15346" width="9" style="106"/>
    <col min="15347" max="15347" width="12.7109375" style="106" bestFit="1" customWidth="1"/>
    <col min="15348" max="15352" width="9" style="106"/>
    <col min="15353" max="15353" width="12" style="106" bestFit="1" customWidth="1"/>
    <col min="15354" max="15354" width="13.5703125" style="106" bestFit="1" customWidth="1"/>
    <col min="15355" max="15587" width="9" style="106"/>
    <col min="15588" max="15588" width="9.85546875" style="106" bestFit="1" customWidth="1"/>
    <col min="15589" max="15589" width="13.5703125" style="106" bestFit="1" customWidth="1"/>
    <col min="15590" max="15590" width="12" style="106" bestFit="1" customWidth="1"/>
    <col min="15591" max="15591" width="6.85546875" style="106" bestFit="1" customWidth="1"/>
    <col min="15592" max="15602" width="9" style="106"/>
    <col min="15603" max="15603" width="12.7109375" style="106" bestFit="1" customWidth="1"/>
    <col min="15604" max="15608" width="9" style="106"/>
    <col min="15609" max="15609" width="12" style="106" bestFit="1" customWidth="1"/>
    <col min="15610" max="15610" width="13.5703125" style="106" bestFit="1" customWidth="1"/>
    <col min="15611" max="15843" width="9" style="106"/>
    <col min="15844" max="15844" width="9.85546875" style="106" bestFit="1" customWidth="1"/>
    <col min="15845" max="15845" width="13.5703125" style="106" bestFit="1" customWidth="1"/>
    <col min="15846" max="15846" width="12" style="106" bestFit="1" customWidth="1"/>
    <col min="15847" max="15847" width="6.85546875" style="106" bestFit="1" customWidth="1"/>
    <col min="15848" max="15858" width="9" style="106"/>
    <col min="15859" max="15859" width="12.7109375" style="106" bestFit="1" customWidth="1"/>
    <col min="15860" max="15864" width="9" style="106"/>
    <col min="15865" max="15865" width="12" style="106" bestFit="1" customWidth="1"/>
    <col min="15866" max="15866" width="13.5703125" style="106" bestFit="1" customWidth="1"/>
    <col min="15867" max="16099" width="9" style="106"/>
    <col min="16100" max="16100" width="9.85546875" style="106" bestFit="1" customWidth="1"/>
    <col min="16101" max="16101" width="13.5703125" style="106" bestFit="1" customWidth="1"/>
    <col min="16102" max="16102" width="12" style="106" bestFit="1" customWidth="1"/>
    <col min="16103" max="16103" width="6.85546875" style="106" bestFit="1" customWidth="1"/>
    <col min="16104" max="16114" width="9" style="106"/>
    <col min="16115" max="16115" width="12.7109375" style="106" bestFit="1" customWidth="1"/>
    <col min="16116" max="16120" width="9" style="106"/>
    <col min="16121" max="16121" width="12" style="106" bestFit="1" customWidth="1"/>
    <col min="16122" max="16122" width="13.5703125" style="106" bestFit="1" customWidth="1"/>
    <col min="16123" max="16384" width="9" style="106"/>
  </cols>
  <sheetData>
    <row r="1" spans="1:10" x14ac:dyDescent="0.25">
      <c r="A1" s="76" t="s">
        <v>2</v>
      </c>
      <c r="B1" s="77" t="s">
        <v>1786</v>
      </c>
      <c r="C1" s="176" t="s">
        <v>467</v>
      </c>
      <c r="D1" s="176"/>
      <c r="E1" s="176"/>
    </row>
    <row r="2" spans="1:10" x14ac:dyDescent="0.25">
      <c r="A2" s="76" t="s">
        <v>3</v>
      </c>
      <c r="B2" s="78" t="s">
        <v>1736</v>
      </c>
    </row>
    <row r="3" spans="1:10" x14ac:dyDescent="0.25">
      <c r="A3" s="76" t="s">
        <v>4</v>
      </c>
      <c r="B3" s="79" t="s">
        <v>8</v>
      </c>
    </row>
    <row r="4" spans="1:10" x14ac:dyDescent="0.25">
      <c r="A4" s="76" t="s">
        <v>5</v>
      </c>
      <c r="B4" s="79" t="s">
        <v>11</v>
      </c>
    </row>
    <row r="5" spans="1:10" x14ac:dyDescent="0.25">
      <c r="A5" s="76" t="s">
        <v>6</v>
      </c>
      <c r="B5" s="76" t="s">
        <v>1787</v>
      </c>
    </row>
    <row r="6" spans="1:10" x14ac:dyDescent="0.25">
      <c r="A6" s="76" t="s">
        <v>7</v>
      </c>
      <c r="B6" s="76" t="s">
        <v>2005</v>
      </c>
    </row>
    <row r="13" spans="1:10" ht="78.75" x14ac:dyDescent="0.25">
      <c r="H13" s="108" t="s">
        <v>610</v>
      </c>
      <c r="I13" s="108" t="s">
        <v>1571</v>
      </c>
    </row>
    <row r="14" spans="1:10" ht="78.75" x14ac:dyDescent="0.25">
      <c r="H14" s="108" t="s">
        <v>602</v>
      </c>
      <c r="I14" s="108" t="s">
        <v>1570</v>
      </c>
    </row>
    <row r="15" spans="1:10" x14ac:dyDescent="0.25">
      <c r="D15" s="106">
        <v>2021</v>
      </c>
      <c r="E15" s="106" t="s">
        <v>597</v>
      </c>
      <c r="F15" s="106">
        <v>2021</v>
      </c>
      <c r="G15" s="106" t="s">
        <v>1534</v>
      </c>
      <c r="H15" s="201">
        <v>29.038</v>
      </c>
      <c r="I15" s="201">
        <v>2.4219497470000002</v>
      </c>
      <c r="J15" s="216"/>
    </row>
    <row r="16" spans="1:10" x14ac:dyDescent="0.25">
      <c r="E16" s="200" t="s">
        <v>598</v>
      </c>
      <c r="G16" s="200" t="s">
        <v>1535</v>
      </c>
      <c r="H16" s="201">
        <v>29.236999999999998</v>
      </c>
      <c r="I16" s="201">
        <v>2.7638879849999998</v>
      </c>
      <c r="J16" s="216"/>
    </row>
    <row r="17" spans="4:10" x14ac:dyDescent="0.25">
      <c r="E17" s="200" t="s">
        <v>603</v>
      </c>
      <c r="G17" s="200" t="s">
        <v>1536</v>
      </c>
      <c r="H17" s="201">
        <v>30.367999999999999</v>
      </c>
      <c r="I17" s="201">
        <v>3.9967205600000004</v>
      </c>
      <c r="J17" s="216"/>
    </row>
    <row r="18" spans="4:10" x14ac:dyDescent="0.25">
      <c r="E18" s="106" t="s">
        <v>604</v>
      </c>
      <c r="G18" s="106" t="s">
        <v>1537</v>
      </c>
      <c r="H18" s="201">
        <v>30.986000000000001</v>
      </c>
      <c r="I18" s="201">
        <v>2.8686230400000001</v>
      </c>
      <c r="J18" s="216"/>
    </row>
    <row r="19" spans="4:10" x14ac:dyDescent="0.25">
      <c r="E19" s="106" t="s">
        <v>605</v>
      </c>
      <c r="G19" s="106" t="s">
        <v>1538</v>
      </c>
      <c r="H19" s="201">
        <v>43.911999999999999</v>
      </c>
      <c r="I19" s="201">
        <v>9.9246229349999986</v>
      </c>
      <c r="J19" s="216"/>
    </row>
    <row r="20" spans="4:10" x14ac:dyDescent="0.25">
      <c r="E20" s="106" t="s">
        <v>606</v>
      </c>
      <c r="G20" s="106" t="s">
        <v>1539</v>
      </c>
      <c r="H20" s="201">
        <v>47.805999999999997</v>
      </c>
      <c r="I20" s="201">
        <v>22.185918853</v>
      </c>
      <c r="J20" s="216"/>
    </row>
    <row r="21" spans="4:10" x14ac:dyDescent="0.25">
      <c r="E21" s="106" t="s">
        <v>607</v>
      </c>
      <c r="G21" s="106" t="s">
        <v>1540</v>
      </c>
      <c r="H21" s="201">
        <v>51.972999999999999</v>
      </c>
      <c r="I21" s="201">
        <v>40.296037432999995</v>
      </c>
      <c r="J21" s="216"/>
    </row>
    <row r="22" spans="4:10" x14ac:dyDescent="0.25">
      <c r="E22" s="106" t="s">
        <v>599</v>
      </c>
      <c r="G22" s="106" t="s">
        <v>1541</v>
      </c>
      <c r="H22" s="201">
        <v>52.220999999999997</v>
      </c>
      <c r="I22" s="201">
        <v>45.393832736999997</v>
      </c>
      <c r="J22" s="216"/>
    </row>
    <row r="23" spans="4:10" x14ac:dyDescent="0.25">
      <c r="E23" s="106" t="s">
        <v>608</v>
      </c>
      <c r="G23" s="106" t="s">
        <v>1542</v>
      </c>
      <c r="H23" s="201">
        <v>52.173999999999999</v>
      </c>
      <c r="I23" s="201">
        <v>29.980620138999999</v>
      </c>
      <c r="J23" s="216"/>
    </row>
    <row r="24" spans="4:10" x14ac:dyDescent="0.25">
      <c r="E24" s="106" t="s">
        <v>609</v>
      </c>
      <c r="G24" s="106" t="s">
        <v>1543</v>
      </c>
      <c r="H24" s="201">
        <v>50.631999999999998</v>
      </c>
      <c r="I24" s="201">
        <v>31.190241308000001</v>
      </c>
      <c r="J24" s="216"/>
    </row>
    <row r="25" spans="4:10" x14ac:dyDescent="0.25">
      <c r="E25" s="106" t="s">
        <v>600</v>
      </c>
      <c r="G25" s="106" t="s">
        <v>1544</v>
      </c>
      <c r="H25" s="201">
        <v>49.408000000000001</v>
      </c>
      <c r="I25" s="201">
        <v>24.184188527</v>
      </c>
      <c r="J25" s="216"/>
    </row>
    <row r="26" spans="4:10" x14ac:dyDescent="0.25">
      <c r="E26" s="106" t="s">
        <v>601</v>
      </c>
      <c r="G26" s="106" t="s">
        <v>1545</v>
      </c>
      <c r="H26" s="201">
        <v>48.375</v>
      </c>
      <c r="I26" s="201">
        <v>25.047849626999998</v>
      </c>
      <c r="J26" s="216"/>
    </row>
    <row r="27" spans="4:10" x14ac:dyDescent="0.25">
      <c r="D27" s="106">
        <v>2022</v>
      </c>
      <c r="E27" s="106" t="s">
        <v>597</v>
      </c>
      <c r="F27" s="106">
        <v>2022</v>
      </c>
      <c r="G27" s="106" t="s">
        <v>1534</v>
      </c>
      <c r="H27" s="201">
        <v>46.725000000000001</v>
      </c>
      <c r="I27" s="201">
        <v>18.945180676</v>
      </c>
      <c r="J27" s="216"/>
    </row>
    <row r="28" spans="4:10" x14ac:dyDescent="0.25">
      <c r="E28" s="200" t="s">
        <v>598</v>
      </c>
      <c r="G28" s="200" t="s">
        <v>1535</v>
      </c>
      <c r="H28" s="201">
        <v>45.15</v>
      </c>
      <c r="I28" s="201">
        <v>19.233501488000002</v>
      </c>
      <c r="J28" s="216"/>
    </row>
    <row r="29" spans="4:10" x14ac:dyDescent="0.25">
      <c r="E29" s="200" t="s">
        <v>603</v>
      </c>
      <c r="G29" s="200" t="s">
        <v>1536</v>
      </c>
      <c r="H29" s="201">
        <v>44.412999999999997</v>
      </c>
      <c r="I29" s="201">
        <v>25.0447928</v>
      </c>
      <c r="J29" s="216"/>
    </row>
    <row r="30" spans="4:10" x14ac:dyDescent="0.25">
      <c r="E30" s="106" t="s">
        <v>604</v>
      </c>
      <c r="G30" s="106" t="s">
        <v>1537</v>
      </c>
      <c r="H30" s="201">
        <v>47.043999999999997</v>
      </c>
      <c r="I30" s="201">
        <v>28.853570912999999</v>
      </c>
      <c r="J30" s="216"/>
    </row>
    <row r="31" spans="4:10" x14ac:dyDescent="0.25">
      <c r="E31" s="106" t="s">
        <v>605</v>
      </c>
      <c r="G31" s="106" t="s">
        <v>1538</v>
      </c>
      <c r="H31" s="201">
        <v>47.715000000000003</v>
      </c>
      <c r="I31" s="201">
        <v>31.306938701</v>
      </c>
      <c r="J31" s="216"/>
    </row>
    <row r="32" spans="4:10" x14ac:dyDescent="0.25">
      <c r="E32" s="106" t="s">
        <v>606</v>
      </c>
      <c r="G32" s="106" t="s">
        <v>1539</v>
      </c>
      <c r="H32" s="201">
        <v>47.802</v>
      </c>
      <c r="I32" s="201">
        <v>37.661232593000001</v>
      </c>
      <c r="J32" s="216"/>
    </row>
    <row r="33" spans="5:10" x14ac:dyDescent="0.25">
      <c r="E33" s="106" t="s">
        <v>607</v>
      </c>
      <c r="G33" s="106" t="s">
        <v>1540</v>
      </c>
      <c r="H33" s="201">
        <v>48.819000000000003</v>
      </c>
      <c r="I33" s="201">
        <v>50.634428348</v>
      </c>
      <c r="J33" s="216"/>
    </row>
    <row r="34" spans="5:10" x14ac:dyDescent="0.25">
      <c r="H34" s="201"/>
      <c r="I34" s="202"/>
    </row>
    <row r="35" spans="5:10" x14ac:dyDescent="0.25">
      <c r="H35" s="202"/>
      <c r="I35" s="202"/>
    </row>
    <row r="36" spans="5:10" x14ac:dyDescent="0.25">
      <c r="H36" s="201"/>
      <c r="I36" s="202"/>
    </row>
    <row r="37" spans="5:10" x14ac:dyDescent="0.25">
      <c r="H37" s="201"/>
      <c r="I37" s="202"/>
    </row>
    <row r="38" spans="5:10" x14ac:dyDescent="0.25">
      <c r="H38" s="201"/>
      <c r="I38" s="202"/>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9EE50-69C6-453E-B4F9-88FDA38AD942}">
  <dimension ref="A1:C6"/>
  <sheetViews>
    <sheetView zoomScale="75" zoomScaleNormal="75" workbookViewId="0"/>
  </sheetViews>
  <sheetFormatPr defaultColWidth="8.85546875" defaultRowHeight="15.75" x14ac:dyDescent="0.25"/>
  <cols>
    <col min="1" max="1" width="12.85546875" style="217" bestFit="1" customWidth="1"/>
    <col min="2" max="2" width="110.5703125" style="217" customWidth="1"/>
    <col min="3" max="3" width="19.85546875" style="217" customWidth="1"/>
    <col min="4" max="4" width="9" style="217" bestFit="1" customWidth="1"/>
    <col min="5" max="5" width="12" style="217" customWidth="1"/>
    <col min="6" max="6" width="10" style="217" bestFit="1" customWidth="1"/>
    <col min="7" max="7" width="15.28515625" style="217" bestFit="1" customWidth="1"/>
    <col min="8" max="16384" width="8.85546875" style="217"/>
  </cols>
  <sheetData>
    <row r="1" spans="1:3" x14ac:dyDescent="0.25">
      <c r="A1" s="35" t="s">
        <v>2</v>
      </c>
      <c r="B1" s="36" t="s">
        <v>1721</v>
      </c>
      <c r="C1" s="179" t="s">
        <v>467</v>
      </c>
    </row>
    <row r="2" spans="1:3" ht="18" x14ac:dyDescent="0.35">
      <c r="A2" s="35" t="s">
        <v>3</v>
      </c>
      <c r="B2" s="36" t="s">
        <v>1724</v>
      </c>
      <c r="C2" s="197"/>
    </row>
    <row r="3" spans="1:3" ht="18" x14ac:dyDescent="0.35">
      <c r="A3" s="29" t="s">
        <v>4</v>
      </c>
      <c r="B3" s="29" t="s">
        <v>1723</v>
      </c>
      <c r="C3" s="197"/>
    </row>
    <row r="4" spans="1:3" ht="18" x14ac:dyDescent="0.35">
      <c r="A4" s="29" t="s">
        <v>5</v>
      </c>
      <c r="B4" s="29" t="s">
        <v>1722</v>
      </c>
      <c r="C4" s="197"/>
    </row>
    <row r="5" spans="1:3" ht="18" x14ac:dyDescent="0.35">
      <c r="A5" s="27" t="s">
        <v>6</v>
      </c>
      <c r="B5" s="15"/>
      <c r="C5" s="197"/>
    </row>
    <row r="6" spans="1:3" ht="18" x14ac:dyDescent="0.35">
      <c r="A6" s="27" t="s">
        <v>7</v>
      </c>
      <c r="B6" s="15"/>
      <c r="C6" s="197"/>
    </row>
  </sheetData>
  <hyperlinks>
    <hyperlink ref="C1" location="Jegyzék_index!A1" display="Vissza a jegyzékre / Return to the Index" xr:uid="{7DA552AB-A507-4C14-8A8C-6C8858CB918C}"/>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28"/>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4" width="12.7109375" style="106" bestFit="1" customWidth="1"/>
    <col min="5" max="5" width="13.42578125" style="106" customWidth="1"/>
    <col min="6" max="6" width="14.5703125" style="106" customWidth="1"/>
    <col min="7" max="7" width="13" style="106" customWidth="1"/>
    <col min="8" max="8" width="11" style="106"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11" x14ac:dyDescent="0.25">
      <c r="A1" s="76" t="s">
        <v>2</v>
      </c>
      <c r="B1" s="77" t="s">
        <v>1988</v>
      </c>
      <c r="C1" s="176" t="s">
        <v>467</v>
      </c>
    </row>
    <row r="2" spans="1:11" x14ac:dyDescent="0.25">
      <c r="A2" s="76" t="s">
        <v>3</v>
      </c>
      <c r="B2" s="78" t="s">
        <v>2006</v>
      </c>
    </row>
    <row r="3" spans="1:11" x14ac:dyDescent="0.25">
      <c r="A3" s="76" t="s">
        <v>4</v>
      </c>
      <c r="B3" s="79" t="s">
        <v>483</v>
      </c>
    </row>
    <row r="4" spans="1:11" x14ac:dyDescent="0.25">
      <c r="A4" s="76" t="s">
        <v>5</v>
      </c>
      <c r="B4" s="79" t="s">
        <v>484</v>
      </c>
    </row>
    <row r="5" spans="1:11" x14ac:dyDescent="0.25">
      <c r="A5" s="76" t="s">
        <v>6</v>
      </c>
      <c r="B5" s="76"/>
    </row>
    <row r="6" spans="1:11" x14ac:dyDescent="0.25">
      <c r="A6" s="76" t="s">
        <v>7</v>
      </c>
      <c r="B6" s="76"/>
    </row>
    <row r="15" spans="1:11" ht="63" x14ac:dyDescent="0.25">
      <c r="F15" s="108" t="s">
        <v>481</v>
      </c>
      <c r="G15" s="108"/>
      <c r="H15" s="108"/>
      <c r="I15" s="108" t="s">
        <v>482</v>
      </c>
      <c r="J15" s="108"/>
    </row>
    <row r="16" spans="1:11" ht="78.75" x14ac:dyDescent="0.25">
      <c r="E16" s="107"/>
      <c r="F16" s="108" t="s">
        <v>2007</v>
      </c>
      <c r="G16" s="108" t="s">
        <v>1777</v>
      </c>
      <c r="H16" s="108" t="s">
        <v>1776</v>
      </c>
      <c r="I16" s="108" t="s">
        <v>2008</v>
      </c>
      <c r="J16" s="108" t="s">
        <v>1779</v>
      </c>
      <c r="K16" s="108" t="s">
        <v>1778</v>
      </c>
    </row>
    <row r="17" spans="4:16" ht="31.5" x14ac:dyDescent="0.25">
      <c r="E17" s="107"/>
      <c r="F17" s="108" t="s">
        <v>479</v>
      </c>
      <c r="G17" s="108"/>
      <c r="H17" s="108"/>
      <c r="I17" s="108" t="s">
        <v>480</v>
      </c>
      <c r="J17" s="108"/>
      <c r="K17" s="108"/>
    </row>
    <row r="18" spans="4:16" x14ac:dyDescent="0.25">
      <c r="F18" s="106" t="s">
        <v>1785</v>
      </c>
      <c r="G18" s="106" t="s">
        <v>1781</v>
      </c>
      <c r="H18" s="106" t="s">
        <v>1780</v>
      </c>
      <c r="I18" s="106" t="s">
        <v>1784</v>
      </c>
      <c r="J18" s="106" t="s">
        <v>1783</v>
      </c>
      <c r="K18" s="106" t="s">
        <v>1782</v>
      </c>
    </row>
    <row r="19" spans="4:16" x14ac:dyDescent="0.25">
      <c r="D19" s="106" t="s">
        <v>267</v>
      </c>
      <c r="E19" s="106" t="s">
        <v>268</v>
      </c>
      <c r="F19" s="186">
        <v>74.528211402752703</v>
      </c>
      <c r="G19" s="186">
        <v>10.0481908256154</v>
      </c>
      <c r="H19" s="186">
        <v>46.987517736607877</v>
      </c>
      <c r="I19" s="186">
        <v>91.410257213433596</v>
      </c>
      <c r="J19" s="186">
        <v>55.234935843378629</v>
      </c>
      <c r="K19" s="186">
        <v>92.437081873644019</v>
      </c>
      <c r="L19" s="186"/>
      <c r="M19" s="216"/>
      <c r="N19" s="216"/>
      <c r="O19" s="216"/>
      <c r="P19" s="216"/>
    </row>
    <row r="20" spans="4:16" x14ac:dyDescent="0.25">
      <c r="D20" s="106" t="s">
        <v>43</v>
      </c>
      <c r="E20" s="106" t="s">
        <v>43</v>
      </c>
      <c r="F20" s="186">
        <v>73.885501544126896</v>
      </c>
      <c r="G20" s="186">
        <v>14.520702161646444</v>
      </c>
      <c r="H20" s="186">
        <v>53.154276860966846</v>
      </c>
      <c r="I20" s="186">
        <v>87.267016035263595</v>
      </c>
      <c r="J20" s="186">
        <v>95.493481743956195</v>
      </c>
      <c r="K20" s="186">
        <v>98.014767711841358</v>
      </c>
      <c r="L20" s="186"/>
      <c r="M20" s="216"/>
      <c r="N20" s="216"/>
      <c r="O20" s="216"/>
      <c r="P20" s="216"/>
    </row>
    <row r="21" spans="4:16" x14ac:dyDescent="0.25">
      <c r="D21" s="106" t="s">
        <v>265</v>
      </c>
      <c r="E21" s="106" t="s">
        <v>266</v>
      </c>
      <c r="F21" s="186">
        <v>71.755242544344995</v>
      </c>
      <c r="G21" s="186">
        <v>19.297873496411217</v>
      </c>
      <c r="H21" s="186">
        <v>67.768132303825709</v>
      </c>
      <c r="I21" s="186">
        <v>75.583875665642594</v>
      </c>
      <c r="J21" s="186">
        <v>50.638535416838984</v>
      </c>
      <c r="K21" s="186">
        <v>70.643271838348483</v>
      </c>
      <c r="L21" s="186"/>
      <c r="M21" s="216"/>
      <c r="N21" s="216"/>
      <c r="O21" s="216"/>
      <c r="P21" s="216"/>
    </row>
    <row r="22" spans="4:16" x14ac:dyDescent="0.25">
      <c r="D22" s="106" t="s">
        <v>271</v>
      </c>
      <c r="E22" s="106" t="s">
        <v>272</v>
      </c>
      <c r="F22" s="186">
        <v>72.548971900613196</v>
      </c>
      <c r="G22" s="186">
        <v>25.455355744436545</v>
      </c>
      <c r="H22" s="186">
        <v>57.751992336692823</v>
      </c>
      <c r="I22" s="186">
        <v>87.631713207939001</v>
      </c>
      <c r="J22" s="186">
        <v>59.122263241254018</v>
      </c>
      <c r="K22" s="186">
        <v>76.071280856994491</v>
      </c>
      <c r="L22" s="186"/>
      <c r="M22" s="216"/>
      <c r="N22" s="216"/>
      <c r="O22" s="216"/>
      <c r="P22" s="216"/>
    </row>
    <row r="23" spans="4:16" x14ac:dyDescent="0.25">
      <c r="D23" s="106" t="s">
        <v>269</v>
      </c>
      <c r="E23" s="106" t="s">
        <v>270</v>
      </c>
      <c r="F23" s="186">
        <v>63.791999274067201</v>
      </c>
      <c r="G23" s="186">
        <v>10.446577863301355</v>
      </c>
      <c r="H23" s="186">
        <v>45.456085217533264</v>
      </c>
      <c r="I23" s="186">
        <v>87.9689366424832</v>
      </c>
      <c r="J23" s="186">
        <v>59.896542859378322</v>
      </c>
      <c r="K23" s="186">
        <v>79.487214538075804</v>
      </c>
      <c r="L23" s="186"/>
      <c r="M23" s="216"/>
      <c r="N23" s="216"/>
      <c r="O23" s="216"/>
      <c r="P23" s="216"/>
    </row>
    <row r="24" spans="4:16" x14ac:dyDescent="0.25">
      <c r="F24" s="106">
        <v>2019</v>
      </c>
      <c r="G24" s="106">
        <v>2021</v>
      </c>
      <c r="H24" s="106">
        <v>2022</v>
      </c>
    </row>
    <row r="25" spans="4:16" x14ac:dyDescent="0.25">
      <c r="F25" s="106">
        <v>2019</v>
      </c>
      <c r="G25" s="106">
        <v>2021</v>
      </c>
      <c r="H25" s="106">
        <v>2022</v>
      </c>
      <c r="K25" s="186"/>
    </row>
    <row r="26" spans="4:16" x14ac:dyDescent="0.25">
      <c r="F26" s="106">
        <v>2019</v>
      </c>
      <c r="G26" s="106">
        <v>2021</v>
      </c>
      <c r="H26" s="106">
        <v>2022</v>
      </c>
    </row>
    <row r="27" spans="4:16" x14ac:dyDescent="0.25">
      <c r="F27" s="106">
        <v>2019</v>
      </c>
      <c r="G27" s="106">
        <v>2021</v>
      </c>
      <c r="H27" s="106">
        <v>2022</v>
      </c>
    </row>
    <row r="28" spans="4:16" x14ac:dyDescent="0.25">
      <c r="F28" s="106">
        <v>2019</v>
      </c>
      <c r="G28" s="106">
        <v>2021</v>
      </c>
      <c r="H28" s="106">
        <v>2022</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R21"/>
  <sheetViews>
    <sheetView zoomScale="75" zoomScaleNormal="75" workbookViewId="0"/>
  </sheetViews>
  <sheetFormatPr defaultRowHeight="15.75" x14ac:dyDescent="0.25"/>
  <cols>
    <col min="1" max="1" width="13.7109375" style="59" bestFit="1" customWidth="1"/>
    <col min="2" max="2" width="76.28515625" style="59" customWidth="1"/>
    <col min="3" max="3" width="11.7109375" style="59" customWidth="1"/>
    <col min="4" max="4" width="13.7109375" style="59" customWidth="1"/>
    <col min="5" max="5" width="9.140625" style="59"/>
    <col min="6" max="6" width="17.85546875" style="59" bestFit="1" customWidth="1"/>
    <col min="7" max="7" width="17.28515625" style="59" bestFit="1" customWidth="1"/>
    <col min="8" max="11" width="5.5703125" style="59" bestFit="1" customWidth="1"/>
    <col min="12" max="12" width="10" style="59" bestFit="1" customWidth="1"/>
    <col min="13" max="13" width="10" style="59" customWidth="1"/>
    <col min="14" max="14" width="12.5703125" style="59" bestFit="1" customWidth="1"/>
    <col min="15" max="17" width="12.5703125" style="59" customWidth="1"/>
    <col min="18" max="255" width="9.140625" style="59"/>
    <col min="256" max="256" width="16.42578125" style="59" customWidth="1"/>
    <col min="257" max="257" width="18.5703125" style="59" customWidth="1"/>
    <col min="258" max="258" width="11.7109375" style="59" customWidth="1"/>
    <col min="259" max="259" width="13.7109375" style="59" customWidth="1"/>
    <col min="260" max="260" width="17" style="59" customWidth="1"/>
    <col min="261" max="261" width="9.140625" style="59"/>
    <col min="262" max="262" width="11.85546875" style="59" bestFit="1" customWidth="1"/>
    <col min="263" max="271" width="9.140625" style="59"/>
    <col min="272" max="272" width="19.42578125" style="59" bestFit="1" customWidth="1"/>
    <col min="273" max="511" width="9.140625" style="59"/>
    <col min="512" max="512" width="16.42578125" style="59" customWidth="1"/>
    <col min="513" max="513" width="18.5703125" style="59" customWidth="1"/>
    <col min="514" max="514" width="11.7109375" style="59" customWidth="1"/>
    <col min="515" max="515" width="13.7109375" style="59" customWidth="1"/>
    <col min="516" max="516" width="17" style="59" customWidth="1"/>
    <col min="517" max="517" width="9.140625" style="59"/>
    <col min="518" max="518" width="11.85546875" style="59" bestFit="1" customWidth="1"/>
    <col min="519" max="527" width="9.140625" style="59"/>
    <col min="528" max="528" width="19.42578125" style="59" bestFit="1" customWidth="1"/>
    <col min="529" max="767" width="9.140625" style="59"/>
    <col min="768" max="768" width="16.42578125" style="59" customWidth="1"/>
    <col min="769" max="769" width="18.5703125" style="59" customWidth="1"/>
    <col min="770" max="770" width="11.7109375" style="59" customWidth="1"/>
    <col min="771" max="771" width="13.7109375" style="59" customWidth="1"/>
    <col min="772" max="772" width="17" style="59" customWidth="1"/>
    <col min="773" max="773" width="9.140625" style="59"/>
    <col min="774" max="774" width="11.85546875" style="59" bestFit="1" customWidth="1"/>
    <col min="775" max="783" width="9.140625" style="59"/>
    <col min="784" max="784" width="19.42578125" style="59" bestFit="1" customWidth="1"/>
    <col min="785" max="1023" width="9.140625" style="59"/>
    <col min="1024" max="1024" width="16.42578125" style="59" customWidth="1"/>
    <col min="1025" max="1025" width="18.5703125" style="59" customWidth="1"/>
    <col min="1026" max="1026" width="11.7109375" style="59" customWidth="1"/>
    <col min="1027" max="1027" width="13.7109375" style="59" customWidth="1"/>
    <col min="1028" max="1028" width="17" style="59" customWidth="1"/>
    <col min="1029" max="1029" width="9.140625" style="59"/>
    <col min="1030" max="1030" width="11.85546875" style="59" bestFit="1" customWidth="1"/>
    <col min="1031" max="1039" width="9.140625" style="59"/>
    <col min="1040" max="1040" width="19.42578125" style="59" bestFit="1" customWidth="1"/>
    <col min="1041" max="1279" width="9.140625" style="59"/>
    <col min="1280" max="1280" width="16.42578125" style="59" customWidth="1"/>
    <col min="1281" max="1281" width="18.5703125" style="59" customWidth="1"/>
    <col min="1282" max="1282" width="11.7109375" style="59" customWidth="1"/>
    <col min="1283" max="1283" width="13.7109375" style="59" customWidth="1"/>
    <col min="1284" max="1284" width="17" style="59" customWidth="1"/>
    <col min="1285" max="1285" width="9.140625" style="59"/>
    <col min="1286" max="1286" width="11.85546875" style="59" bestFit="1" customWidth="1"/>
    <col min="1287" max="1295" width="9.140625" style="59"/>
    <col min="1296" max="1296" width="19.42578125" style="59" bestFit="1" customWidth="1"/>
    <col min="1297" max="1535" width="9.140625" style="59"/>
    <col min="1536" max="1536" width="16.42578125" style="59" customWidth="1"/>
    <col min="1537" max="1537" width="18.5703125" style="59" customWidth="1"/>
    <col min="1538" max="1538" width="11.7109375" style="59" customWidth="1"/>
    <col min="1539" max="1539" width="13.7109375" style="59" customWidth="1"/>
    <col min="1540" max="1540" width="17" style="59" customWidth="1"/>
    <col min="1541" max="1541" width="9.140625" style="59"/>
    <col min="1542" max="1542" width="11.85546875" style="59" bestFit="1" customWidth="1"/>
    <col min="1543" max="1551" width="9.140625" style="59"/>
    <col min="1552" max="1552" width="19.42578125" style="59" bestFit="1" customWidth="1"/>
    <col min="1553" max="1791" width="9.140625" style="59"/>
    <col min="1792" max="1792" width="16.42578125" style="59" customWidth="1"/>
    <col min="1793" max="1793" width="18.5703125" style="59" customWidth="1"/>
    <col min="1794" max="1794" width="11.7109375" style="59" customWidth="1"/>
    <col min="1795" max="1795" width="13.7109375" style="59" customWidth="1"/>
    <col min="1796" max="1796" width="17" style="59" customWidth="1"/>
    <col min="1797" max="1797" width="9.140625" style="59"/>
    <col min="1798" max="1798" width="11.85546875" style="59" bestFit="1" customWidth="1"/>
    <col min="1799" max="1807" width="9.140625" style="59"/>
    <col min="1808" max="1808" width="19.42578125" style="59" bestFit="1" customWidth="1"/>
    <col min="1809" max="2047" width="9.140625" style="59"/>
    <col min="2048" max="2048" width="16.42578125" style="59" customWidth="1"/>
    <col min="2049" max="2049" width="18.5703125" style="59" customWidth="1"/>
    <col min="2050" max="2050" width="11.7109375" style="59" customWidth="1"/>
    <col min="2051" max="2051" width="13.7109375" style="59" customWidth="1"/>
    <col min="2052" max="2052" width="17" style="59" customWidth="1"/>
    <col min="2053" max="2053" width="9.140625" style="59"/>
    <col min="2054" max="2054" width="11.85546875" style="59" bestFit="1" customWidth="1"/>
    <col min="2055" max="2063" width="9.140625" style="59"/>
    <col min="2064" max="2064" width="19.42578125" style="59" bestFit="1" customWidth="1"/>
    <col min="2065" max="2303" width="9.140625" style="59"/>
    <col min="2304" max="2304" width="16.42578125" style="59" customWidth="1"/>
    <col min="2305" max="2305" width="18.5703125" style="59" customWidth="1"/>
    <col min="2306" max="2306" width="11.7109375" style="59" customWidth="1"/>
    <col min="2307" max="2307" width="13.7109375" style="59" customWidth="1"/>
    <col min="2308" max="2308" width="17" style="59" customWidth="1"/>
    <col min="2309" max="2309" width="9.140625" style="59"/>
    <col min="2310" max="2310" width="11.85546875" style="59" bestFit="1" customWidth="1"/>
    <col min="2311" max="2319" width="9.140625" style="59"/>
    <col min="2320" max="2320" width="19.42578125" style="59" bestFit="1" customWidth="1"/>
    <col min="2321" max="2559" width="9.140625" style="59"/>
    <col min="2560" max="2560" width="16.42578125" style="59" customWidth="1"/>
    <col min="2561" max="2561" width="18.5703125" style="59" customWidth="1"/>
    <col min="2562" max="2562" width="11.7109375" style="59" customWidth="1"/>
    <col min="2563" max="2563" width="13.7109375" style="59" customWidth="1"/>
    <col min="2564" max="2564" width="17" style="59" customWidth="1"/>
    <col min="2565" max="2565" width="9.140625" style="59"/>
    <col min="2566" max="2566" width="11.85546875" style="59" bestFit="1" customWidth="1"/>
    <col min="2567" max="2575" width="9.140625" style="59"/>
    <col min="2576" max="2576" width="19.42578125" style="59" bestFit="1" customWidth="1"/>
    <col min="2577" max="2815" width="9.140625" style="59"/>
    <col min="2816" max="2816" width="16.42578125" style="59" customWidth="1"/>
    <col min="2817" max="2817" width="18.5703125" style="59" customWidth="1"/>
    <col min="2818" max="2818" width="11.7109375" style="59" customWidth="1"/>
    <col min="2819" max="2819" width="13.7109375" style="59" customWidth="1"/>
    <col min="2820" max="2820" width="17" style="59" customWidth="1"/>
    <col min="2821" max="2821" width="9.140625" style="59"/>
    <col min="2822" max="2822" width="11.85546875" style="59" bestFit="1" customWidth="1"/>
    <col min="2823" max="2831" width="9.140625" style="59"/>
    <col min="2832" max="2832" width="19.42578125" style="59" bestFit="1" customWidth="1"/>
    <col min="2833" max="3071" width="9.140625" style="59"/>
    <col min="3072" max="3072" width="16.42578125" style="59" customWidth="1"/>
    <col min="3073" max="3073" width="18.5703125" style="59" customWidth="1"/>
    <col min="3074" max="3074" width="11.7109375" style="59" customWidth="1"/>
    <col min="3075" max="3075" width="13.7109375" style="59" customWidth="1"/>
    <col min="3076" max="3076" width="17" style="59" customWidth="1"/>
    <col min="3077" max="3077" width="9.140625" style="59"/>
    <col min="3078" max="3078" width="11.85546875" style="59" bestFit="1" customWidth="1"/>
    <col min="3079" max="3087" width="9.140625" style="59"/>
    <col min="3088" max="3088" width="19.42578125" style="59" bestFit="1" customWidth="1"/>
    <col min="3089" max="3327" width="9.140625" style="59"/>
    <col min="3328" max="3328" width="16.42578125" style="59" customWidth="1"/>
    <col min="3329" max="3329" width="18.5703125" style="59" customWidth="1"/>
    <col min="3330" max="3330" width="11.7109375" style="59" customWidth="1"/>
    <col min="3331" max="3331" width="13.7109375" style="59" customWidth="1"/>
    <col min="3332" max="3332" width="17" style="59" customWidth="1"/>
    <col min="3333" max="3333" width="9.140625" style="59"/>
    <col min="3334" max="3334" width="11.85546875" style="59" bestFit="1" customWidth="1"/>
    <col min="3335" max="3343" width="9.140625" style="59"/>
    <col min="3344" max="3344" width="19.42578125" style="59" bestFit="1" customWidth="1"/>
    <col min="3345" max="3583" width="9.140625" style="59"/>
    <col min="3584" max="3584" width="16.42578125" style="59" customWidth="1"/>
    <col min="3585" max="3585" width="18.5703125" style="59" customWidth="1"/>
    <col min="3586" max="3586" width="11.7109375" style="59" customWidth="1"/>
    <col min="3587" max="3587" width="13.7109375" style="59" customWidth="1"/>
    <col min="3588" max="3588" width="17" style="59" customWidth="1"/>
    <col min="3589" max="3589" width="9.140625" style="59"/>
    <col min="3590" max="3590" width="11.85546875" style="59" bestFit="1" customWidth="1"/>
    <col min="3591" max="3599" width="9.140625" style="59"/>
    <col min="3600" max="3600" width="19.42578125" style="59" bestFit="1" customWidth="1"/>
    <col min="3601" max="3839" width="9.140625" style="59"/>
    <col min="3840" max="3840" width="16.42578125" style="59" customWidth="1"/>
    <col min="3841" max="3841" width="18.5703125" style="59" customWidth="1"/>
    <col min="3842" max="3842" width="11.7109375" style="59" customWidth="1"/>
    <col min="3843" max="3843" width="13.7109375" style="59" customWidth="1"/>
    <col min="3844" max="3844" width="17" style="59" customWidth="1"/>
    <col min="3845" max="3845" width="9.140625" style="59"/>
    <col min="3846" max="3846" width="11.85546875" style="59" bestFit="1" customWidth="1"/>
    <col min="3847" max="3855" width="9.140625" style="59"/>
    <col min="3856" max="3856" width="19.42578125" style="59" bestFit="1" customWidth="1"/>
    <col min="3857" max="4095" width="9.140625" style="59"/>
    <col min="4096" max="4096" width="16.42578125" style="59" customWidth="1"/>
    <col min="4097" max="4097" width="18.5703125" style="59" customWidth="1"/>
    <col min="4098" max="4098" width="11.7109375" style="59" customWidth="1"/>
    <col min="4099" max="4099" width="13.7109375" style="59" customWidth="1"/>
    <col min="4100" max="4100" width="17" style="59" customWidth="1"/>
    <col min="4101" max="4101" width="9.140625" style="59"/>
    <col min="4102" max="4102" width="11.85546875" style="59" bestFit="1" customWidth="1"/>
    <col min="4103" max="4111" width="9.140625" style="59"/>
    <col min="4112" max="4112" width="19.42578125" style="59" bestFit="1" customWidth="1"/>
    <col min="4113" max="4351" width="9.140625" style="59"/>
    <col min="4352" max="4352" width="16.42578125" style="59" customWidth="1"/>
    <col min="4353" max="4353" width="18.5703125" style="59" customWidth="1"/>
    <col min="4354" max="4354" width="11.7109375" style="59" customWidth="1"/>
    <col min="4355" max="4355" width="13.7109375" style="59" customWidth="1"/>
    <col min="4356" max="4356" width="17" style="59" customWidth="1"/>
    <col min="4357" max="4357" width="9.140625" style="59"/>
    <col min="4358" max="4358" width="11.85546875" style="59" bestFit="1" customWidth="1"/>
    <col min="4359" max="4367" width="9.140625" style="59"/>
    <col min="4368" max="4368" width="19.42578125" style="59" bestFit="1" customWidth="1"/>
    <col min="4369" max="4607" width="9.140625" style="59"/>
    <col min="4608" max="4608" width="16.42578125" style="59" customWidth="1"/>
    <col min="4609" max="4609" width="18.5703125" style="59" customWidth="1"/>
    <col min="4610" max="4610" width="11.7109375" style="59" customWidth="1"/>
    <col min="4611" max="4611" width="13.7109375" style="59" customWidth="1"/>
    <col min="4612" max="4612" width="17" style="59" customWidth="1"/>
    <col min="4613" max="4613" width="9.140625" style="59"/>
    <col min="4614" max="4614" width="11.85546875" style="59" bestFit="1" customWidth="1"/>
    <col min="4615" max="4623" width="9.140625" style="59"/>
    <col min="4624" max="4624" width="19.42578125" style="59" bestFit="1" customWidth="1"/>
    <col min="4625" max="4863" width="9.140625" style="59"/>
    <col min="4864" max="4864" width="16.42578125" style="59" customWidth="1"/>
    <col min="4865" max="4865" width="18.5703125" style="59" customWidth="1"/>
    <col min="4866" max="4866" width="11.7109375" style="59" customWidth="1"/>
    <col min="4867" max="4867" width="13.7109375" style="59" customWidth="1"/>
    <col min="4868" max="4868" width="17" style="59" customWidth="1"/>
    <col min="4869" max="4869" width="9.140625" style="59"/>
    <col min="4870" max="4870" width="11.85546875" style="59" bestFit="1" customWidth="1"/>
    <col min="4871" max="4879" width="9.140625" style="59"/>
    <col min="4880" max="4880" width="19.42578125" style="59" bestFit="1" customWidth="1"/>
    <col min="4881" max="5119" width="9.140625" style="59"/>
    <col min="5120" max="5120" width="16.42578125" style="59" customWidth="1"/>
    <col min="5121" max="5121" width="18.5703125" style="59" customWidth="1"/>
    <col min="5122" max="5122" width="11.7109375" style="59" customWidth="1"/>
    <col min="5123" max="5123" width="13.7109375" style="59" customWidth="1"/>
    <col min="5124" max="5124" width="17" style="59" customWidth="1"/>
    <col min="5125" max="5125" width="9.140625" style="59"/>
    <col min="5126" max="5126" width="11.85546875" style="59" bestFit="1" customWidth="1"/>
    <col min="5127" max="5135" width="9.140625" style="59"/>
    <col min="5136" max="5136" width="19.42578125" style="59" bestFit="1" customWidth="1"/>
    <col min="5137" max="5375" width="9.140625" style="59"/>
    <col min="5376" max="5376" width="16.42578125" style="59" customWidth="1"/>
    <col min="5377" max="5377" width="18.5703125" style="59" customWidth="1"/>
    <col min="5378" max="5378" width="11.7109375" style="59" customWidth="1"/>
    <col min="5379" max="5379" width="13.7109375" style="59" customWidth="1"/>
    <col min="5380" max="5380" width="17" style="59" customWidth="1"/>
    <col min="5381" max="5381" width="9.140625" style="59"/>
    <col min="5382" max="5382" width="11.85546875" style="59" bestFit="1" customWidth="1"/>
    <col min="5383" max="5391" width="9.140625" style="59"/>
    <col min="5392" max="5392" width="19.42578125" style="59" bestFit="1" customWidth="1"/>
    <col min="5393" max="5631" width="9.140625" style="59"/>
    <col min="5632" max="5632" width="16.42578125" style="59" customWidth="1"/>
    <col min="5633" max="5633" width="18.5703125" style="59" customWidth="1"/>
    <col min="5634" max="5634" width="11.7109375" style="59" customWidth="1"/>
    <col min="5635" max="5635" width="13.7109375" style="59" customWidth="1"/>
    <col min="5636" max="5636" width="17" style="59" customWidth="1"/>
    <col min="5637" max="5637" width="9.140625" style="59"/>
    <col min="5638" max="5638" width="11.85546875" style="59" bestFit="1" customWidth="1"/>
    <col min="5639" max="5647" width="9.140625" style="59"/>
    <col min="5648" max="5648" width="19.42578125" style="59" bestFit="1" customWidth="1"/>
    <col min="5649" max="5887" width="9.140625" style="59"/>
    <col min="5888" max="5888" width="16.42578125" style="59" customWidth="1"/>
    <col min="5889" max="5889" width="18.5703125" style="59" customWidth="1"/>
    <col min="5890" max="5890" width="11.7109375" style="59" customWidth="1"/>
    <col min="5891" max="5891" width="13.7109375" style="59" customWidth="1"/>
    <col min="5892" max="5892" width="17" style="59" customWidth="1"/>
    <col min="5893" max="5893" width="9.140625" style="59"/>
    <col min="5894" max="5894" width="11.85546875" style="59" bestFit="1" customWidth="1"/>
    <col min="5895" max="5903" width="9.140625" style="59"/>
    <col min="5904" max="5904" width="19.42578125" style="59" bestFit="1" customWidth="1"/>
    <col min="5905" max="6143" width="9.140625" style="59"/>
    <col min="6144" max="6144" width="16.42578125" style="59" customWidth="1"/>
    <col min="6145" max="6145" width="18.5703125" style="59" customWidth="1"/>
    <col min="6146" max="6146" width="11.7109375" style="59" customWidth="1"/>
    <col min="6147" max="6147" width="13.7109375" style="59" customWidth="1"/>
    <col min="6148" max="6148" width="17" style="59" customWidth="1"/>
    <col min="6149" max="6149" width="9.140625" style="59"/>
    <col min="6150" max="6150" width="11.85546875" style="59" bestFit="1" customWidth="1"/>
    <col min="6151" max="6159" width="9.140625" style="59"/>
    <col min="6160" max="6160" width="19.42578125" style="59" bestFit="1" customWidth="1"/>
    <col min="6161" max="6399" width="9.140625" style="59"/>
    <col min="6400" max="6400" width="16.42578125" style="59" customWidth="1"/>
    <col min="6401" max="6401" width="18.5703125" style="59" customWidth="1"/>
    <col min="6402" max="6402" width="11.7109375" style="59" customWidth="1"/>
    <col min="6403" max="6403" width="13.7109375" style="59" customWidth="1"/>
    <col min="6404" max="6404" width="17" style="59" customWidth="1"/>
    <col min="6405" max="6405" width="9.140625" style="59"/>
    <col min="6406" max="6406" width="11.85546875" style="59" bestFit="1" customWidth="1"/>
    <col min="6407" max="6415" width="9.140625" style="59"/>
    <col min="6416" max="6416" width="19.42578125" style="59" bestFit="1" customWidth="1"/>
    <col min="6417" max="6655" width="9.140625" style="59"/>
    <col min="6656" max="6656" width="16.42578125" style="59" customWidth="1"/>
    <col min="6657" max="6657" width="18.5703125" style="59" customWidth="1"/>
    <col min="6658" max="6658" width="11.7109375" style="59" customWidth="1"/>
    <col min="6659" max="6659" width="13.7109375" style="59" customWidth="1"/>
    <col min="6660" max="6660" width="17" style="59" customWidth="1"/>
    <col min="6661" max="6661" width="9.140625" style="59"/>
    <col min="6662" max="6662" width="11.85546875" style="59" bestFit="1" customWidth="1"/>
    <col min="6663" max="6671" width="9.140625" style="59"/>
    <col min="6672" max="6672" width="19.42578125" style="59" bestFit="1" customWidth="1"/>
    <col min="6673" max="6911" width="9.140625" style="59"/>
    <col min="6912" max="6912" width="16.42578125" style="59" customWidth="1"/>
    <col min="6913" max="6913" width="18.5703125" style="59" customWidth="1"/>
    <col min="6914" max="6914" width="11.7109375" style="59" customWidth="1"/>
    <col min="6915" max="6915" width="13.7109375" style="59" customWidth="1"/>
    <col min="6916" max="6916" width="17" style="59" customWidth="1"/>
    <col min="6917" max="6917" width="9.140625" style="59"/>
    <col min="6918" max="6918" width="11.85546875" style="59" bestFit="1" customWidth="1"/>
    <col min="6919" max="6927" width="9.140625" style="59"/>
    <col min="6928" max="6928" width="19.42578125" style="59" bestFit="1" customWidth="1"/>
    <col min="6929" max="7167" width="9.140625" style="59"/>
    <col min="7168" max="7168" width="16.42578125" style="59" customWidth="1"/>
    <col min="7169" max="7169" width="18.5703125" style="59" customWidth="1"/>
    <col min="7170" max="7170" width="11.7109375" style="59" customWidth="1"/>
    <col min="7171" max="7171" width="13.7109375" style="59" customWidth="1"/>
    <col min="7172" max="7172" width="17" style="59" customWidth="1"/>
    <col min="7173" max="7173" width="9.140625" style="59"/>
    <col min="7174" max="7174" width="11.85546875" style="59" bestFit="1" customWidth="1"/>
    <col min="7175" max="7183" width="9.140625" style="59"/>
    <col min="7184" max="7184" width="19.42578125" style="59" bestFit="1" customWidth="1"/>
    <col min="7185" max="7423" width="9.140625" style="59"/>
    <col min="7424" max="7424" width="16.42578125" style="59" customWidth="1"/>
    <col min="7425" max="7425" width="18.5703125" style="59" customWidth="1"/>
    <col min="7426" max="7426" width="11.7109375" style="59" customWidth="1"/>
    <col min="7427" max="7427" width="13.7109375" style="59" customWidth="1"/>
    <col min="7428" max="7428" width="17" style="59" customWidth="1"/>
    <col min="7429" max="7429" width="9.140625" style="59"/>
    <col min="7430" max="7430" width="11.85546875" style="59" bestFit="1" customWidth="1"/>
    <col min="7431" max="7439" width="9.140625" style="59"/>
    <col min="7440" max="7440" width="19.42578125" style="59" bestFit="1" customWidth="1"/>
    <col min="7441" max="7679" width="9.140625" style="59"/>
    <col min="7680" max="7680" width="16.42578125" style="59" customWidth="1"/>
    <col min="7681" max="7681" width="18.5703125" style="59" customWidth="1"/>
    <col min="7682" max="7682" width="11.7109375" style="59" customWidth="1"/>
    <col min="7683" max="7683" width="13.7109375" style="59" customWidth="1"/>
    <col min="7684" max="7684" width="17" style="59" customWidth="1"/>
    <col min="7685" max="7685" width="9.140625" style="59"/>
    <col min="7686" max="7686" width="11.85546875" style="59" bestFit="1" customWidth="1"/>
    <col min="7687" max="7695" width="9.140625" style="59"/>
    <col min="7696" max="7696" width="19.42578125" style="59" bestFit="1" customWidth="1"/>
    <col min="7697" max="7935" width="9.140625" style="59"/>
    <col min="7936" max="7936" width="16.42578125" style="59" customWidth="1"/>
    <col min="7937" max="7937" width="18.5703125" style="59" customWidth="1"/>
    <col min="7938" max="7938" width="11.7109375" style="59" customWidth="1"/>
    <col min="7939" max="7939" width="13.7109375" style="59" customWidth="1"/>
    <col min="7940" max="7940" width="17" style="59" customWidth="1"/>
    <col min="7941" max="7941" width="9.140625" style="59"/>
    <col min="7942" max="7942" width="11.85546875" style="59" bestFit="1" customWidth="1"/>
    <col min="7943" max="7951" width="9.140625" style="59"/>
    <col min="7952" max="7952" width="19.42578125" style="59" bestFit="1" customWidth="1"/>
    <col min="7953" max="8191" width="9.140625" style="59"/>
    <col min="8192" max="8192" width="16.42578125" style="59" customWidth="1"/>
    <col min="8193" max="8193" width="18.5703125" style="59" customWidth="1"/>
    <col min="8194" max="8194" width="11.7109375" style="59" customWidth="1"/>
    <col min="8195" max="8195" width="13.7109375" style="59" customWidth="1"/>
    <col min="8196" max="8196" width="17" style="59" customWidth="1"/>
    <col min="8197" max="8197" width="9.140625" style="59"/>
    <col min="8198" max="8198" width="11.85546875" style="59" bestFit="1" customWidth="1"/>
    <col min="8199" max="8207" width="9.140625" style="59"/>
    <col min="8208" max="8208" width="19.42578125" style="59" bestFit="1" customWidth="1"/>
    <col min="8209" max="8447" width="9.140625" style="59"/>
    <col min="8448" max="8448" width="16.42578125" style="59" customWidth="1"/>
    <col min="8449" max="8449" width="18.5703125" style="59" customWidth="1"/>
    <col min="8450" max="8450" width="11.7109375" style="59" customWidth="1"/>
    <col min="8451" max="8451" width="13.7109375" style="59" customWidth="1"/>
    <col min="8452" max="8452" width="17" style="59" customWidth="1"/>
    <col min="8453" max="8453" width="9.140625" style="59"/>
    <col min="8454" max="8454" width="11.85546875" style="59" bestFit="1" customWidth="1"/>
    <col min="8455" max="8463" width="9.140625" style="59"/>
    <col min="8464" max="8464" width="19.42578125" style="59" bestFit="1" customWidth="1"/>
    <col min="8465" max="8703" width="9.140625" style="59"/>
    <col min="8704" max="8704" width="16.42578125" style="59" customWidth="1"/>
    <col min="8705" max="8705" width="18.5703125" style="59" customWidth="1"/>
    <col min="8706" max="8706" width="11.7109375" style="59" customWidth="1"/>
    <col min="8707" max="8707" width="13.7109375" style="59" customWidth="1"/>
    <col min="8708" max="8708" width="17" style="59" customWidth="1"/>
    <col min="8709" max="8709" width="9.140625" style="59"/>
    <col min="8710" max="8710" width="11.85546875" style="59" bestFit="1" customWidth="1"/>
    <col min="8711" max="8719" width="9.140625" style="59"/>
    <col min="8720" max="8720" width="19.42578125" style="59" bestFit="1" customWidth="1"/>
    <col min="8721" max="8959" width="9.140625" style="59"/>
    <col min="8960" max="8960" width="16.42578125" style="59" customWidth="1"/>
    <col min="8961" max="8961" width="18.5703125" style="59" customWidth="1"/>
    <col min="8962" max="8962" width="11.7109375" style="59" customWidth="1"/>
    <col min="8963" max="8963" width="13.7109375" style="59" customWidth="1"/>
    <col min="8964" max="8964" width="17" style="59" customWidth="1"/>
    <col min="8965" max="8965" width="9.140625" style="59"/>
    <col min="8966" max="8966" width="11.85546875" style="59" bestFit="1" customWidth="1"/>
    <col min="8967" max="8975" width="9.140625" style="59"/>
    <col min="8976" max="8976" width="19.42578125" style="59" bestFit="1" customWidth="1"/>
    <col min="8977" max="9215" width="9.140625" style="59"/>
    <col min="9216" max="9216" width="16.42578125" style="59" customWidth="1"/>
    <col min="9217" max="9217" width="18.5703125" style="59" customWidth="1"/>
    <col min="9218" max="9218" width="11.7109375" style="59" customWidth="1"/>
    <col min="9219" max="9219" width="13.7109375" style="59" customWidth="1"/>
    <col min="9220" max="9220" width="17" style="59" customWidth="1"/>
    <col min="9221" max="9221" width="9.140625" style="59"/>
    <col min="9222" max="9222" width="11.85546875" style="59" bestFit="1" customWidth="1"/>
    <col min="9223" max="9231" width="9.140625" style="59"/>
    <col min="9232" max="9232" width="19.42578125" style="59" bestFit="1" customWidth="1"/>
    <col min="9233" max="9471" width="9.140625" style="59"/>
    <col min="9472" max="9472" width="16.42578125" style="59" customWidth="1"/>
    <col min="9473" max="9473" width="18.5703125" style="59" customWidth="1"/>
    <col min="9474" max="9474" width="11.7109375" style="59" customWidth="1"/>
    <col min="9475" max="9475" width="13.7109375" style="59" customWidth="1"/>
    <col min="9476" max="9476" width="17" style="59" customWidth="1"/>
    <col min="9477" max="9477" width="9.140625" style="59"/>
    <col min="9478" max="9478" width="11.85546875" style="59" bestFit="1" customWidth="1"/>
    <col min="9479" max="9487" width="9.140625" style="59"/>
    <col min="9488" max="9488" width="19.42578125" style="59" bestFit="1" customWidth="1"/>
    <col min="9489" max="9727" width="9.140625" style="59"/>
    <col min="9728" max="9728" width="16.42578125" style="59" customWidth="1"/>
    <col min="9729" max="9729" width="18.5703125" style="59" customWidth="1"/>
    <col min="9730" max="9730" width="11.7109375" style="59" customWidth="1"/>
    <col min="9731" max="9731" width="13.7109375" style="59" customWidth="1"/>
    <col min="9732" max="9732" width="17" style="59" customWidth="1"/>
    <col min="9733" max="9733" width="9.140625" style="59"/>
    <col min="9734" max="9734" width="11.85546875" style="59" bestFit="1" customWidth="1"/>
    <col min="9735" max="9743" width="9.140625" style="59"/>
    <col min="9744" max="9744" width="19.42578125" style="59" bestFit="1" customWidth="1"/>
    <col min="9745" max="9983" width="9.140625" style="59"/>
    <col min="9984" max="9984" width="16.42578125" style="59" customWidth="1"/>
    <col min="9985" max="9985" width="18.5703125" style="59" customWidth="1"/>
    <col min="9986" max="9986" width="11.7109375" style="59" customWidth="1"/>
    <col min="9987" max="9987" width="13.7109375" style="59" customWidth="1"/>
    <col min="9988" max="9988" width="17" style="59" customWidth="1"/>
    <col min="9989" max="9989" width="9.140625" style="59"/>
    <col min="9990" max="9990" width="11.85546875" style="59" bestFit="1" customWidth="1"/>
    <col min="9991" max="9999" width="9.140625" style="59"/>
    <col min="10000" max="10000" width="19.42578125" style="59" bestFit="1" customWidth="1"/>
    <col min="10001" max="10239" width="9.140625" style="59"/>
    <col min="10240" max="10240" width="16.42578125" style="59" customWidth="1"/>
    <col min="10241" max="10241" width="18.5703125" style="59" customWidth="1"/>
    <col min="10242" max="10242" width="11.7109375" style="59" customWidth="1"/>
    <col min="10243" max="10243" width="13.7109375" style="59" customWidth="1"/>
    <col min="10244" max="10244" width="17" style="59" customWidth="1"/>
    <col min="10245" max="10245" width="9.140625" style="59"/>
    <col min="10246" max="10246" width="11.85546875" style="59" bestFit="1" customWidth="1"/>
    <col min="10247" max="10255" width="9.140625" style="59"/>
    <col min="10256" max="10256" width="19.42578125" style="59" bestFit="1" customWidth="1"/>
    <col min="10257" max="10495" width="9.140625" style="59"/>
    <col min="10496" max="10496" width="16.42578125" style="59" customWidth="1"/>
    <col min="10497" max="10497" width="18.5703125" style="59" customWidth="1"/>
    <col min="10498" max="10498" width="11.7109375" style="59" customWidth="1"/>
    <col min="10499" max="10499" width="13.7109375" style="59" customWidth="1"/>
    <col min="10500" max="10500" width="17" style="59" customWidth="1"/>
    <col min="10501" max="10501" width="9.140625" style="59"/>
    <col min="10502" max="10502" width="11.85546875" style="59" bestFit="1" customWidth="1"/>
    <col min="10503" max="10511" width="9.140625" style="59"/>
    <col min="10512" max="10512" width="19.42578125" style="59" bestFit="1" customWidth="1"/>
    <col min="10513" max="10751" width="9.140625" style="59"/>
    <col min="10752" max="10752" width="16.42578125" style="59" customWidth="1"/>
    <col min="10753" max="10753" width="18.5703125" style="59" customWidth="1"/>
    <col min="10754" max="10754" width="11.7109375" style="59" customWidth="1"/>
    <col min="10755" max="10755" width="13.7109375" style="59" customWidth="1"/>
    <col min="10756" max="10756" width="17" style="59" customWidth="1"/>
    <col min="10757" max="10757" width="9.140625" style="59"/>
    <col min="10758" max="10758" width="11.85546875" style="59" bestFit="1" customWidth="1"/>
    <col min="10759" max="10767" width="9.140625" style="59"/>
    <col min="10768" max="10768" width="19.42578125" style="59" bestFit="1" customWidth="1"/>
    <col min="10769" max="11007" width="9.140625" style="59"/>
    <col min="11008" max="11008" width="16.42578125" style="59" customWidth="1"/>
    <col min="11009" max="11009" width="18.5703125" style="59" customWidth="1"/>
    <col min="11010" max="11010" width="11.7109375" style="59" customWidth="1"/>
    <col min="11011" max="11011" width="13.7109375" style="59" customWidth="1"/>
    <col min="11012" max="11012" width="17" style="59" customWidth="1"/>
    <col min="11013" max="11013" width="9.140625" style="59"/>
    <col min="11014" max="11014" width="11.85546875" style="59" bestFit="1" customWidth="1"/>
    <col min="11015" max="11023" width="9.140625" style="59"/>
    <col min="11024" max="11024" width="19.42578125" style="59" bestFit="1" customWidth="1"/>
    <col min="11025" max="11263" width="9.140625" style="59"/>
    <col min="11264" max="11264" width="16.42578125" style="59" customWidth="1"/>
    <col min="11265" max="11265" width="18.5703125" style="59" customWidth="1"/>
    <col min="11266" max="11266" width="11.7109375" style="59" customWidth="1"/>
    <col min="11267" max="11267" width="13.7109375" style="59" customWidth="1"/>
    <col min="11268" max="11268" width="17" style="59" customWidth="1"/>
    <col min="11269" max="11269" width="9.140625" style="59"/>
    <col min="11270" max="11270" width="11.85546875" style="59" bestFit="1" customWidth="1"/>
    <col min="11271" max="11279" width="9.140625" style="59"/>
    <col min="11280" max="11280" width="19.42578125" style="59" bestFit="1" customWidth="1"/>
    <col min="11281" max="11519" width="9.140625" style="59"/>
    <col min="11520" max="11520" width="16.42578125" style="59" customWidth="1"/>
    <col min="11521" max="11521" width="18.5703125" style="59" customWidth="1"/>
    <col min="11522" max="11522" width="11.7109375" style="59" customWidth="1"/>
    <col min="11523" max="11523" width="13.7109375" style="59" customWidth="1"/>
    <col min="11524" max="11524" width="17" style="59" customWidth="1"/>
    <col min="11525" max="11525" width="9.140625" style="59"/>
    <col min="11526" max="11526" width="11.85546875" style="59" bestFit="1" customWidth="1"/>
    <col min="11527" max="11535" width="9.140625" style="59"/>
    <col min="11536" max="11536" width="19.42578125" style="59" bestFit="1" customWidth="1"/>
    <col min="11537" max="11775" width="9.140625" style="59"/>
    <col min="11776" max="11776" width="16.42578125" style="59" customWidth="1"/>
    <col min="11777" max="11777" width="18.5703125" style="59" customWidth="1"/>
    <col min="11778" max="11778" width="11.7109375" style="59" customWidth="1"/>
    <col min="11779" max="11779" width="13.7109375" style="59" customWidth="1"/>
    <col min="11780" max="11780" width="17" style="59" customWidth="1"/>
    <col min="11781" max="11781" width="9.140625" style="59"/>
    <col min="11782" max="11782" width="11.85546875" style="59" bestFit="1" customWidth="1"/>
    <col min="11783" max="11791" width="9.140625" style="59"/>
    <col min="11792" max="11792" width="19.42578125" style="59" bestFit="1" customWidth="1"/>
    <col min="11793" max="12031" width="9.140625" style="59"/>
    <col min="12032" max="12032" width="16.42578125" style="59" customWidth="1"/>
    <col min="12033" max="12033" width="18.5703125" style="59" customWidth="1"/>
    <col min="12034" max="12034" width="11.7109375" style="59" customWidth="1"/>
    <col min="12035" max="12035" width="13.7109375" style="59" customWidth="1"/>
    <col min="12036" max="12036" width="17" style="59" customWidth="1"/>
    <col min="12037" max="12037" width="9.140625" style="59"/>
    <col min="12038" max="12038" width="11.85546875" style="59" bestFit="1" customWidth="1"/>
    <col min="12039" max="12047" width="9.140625" style="59"/>
    <col min="12048" max="12048" width="19.42578125" style="59" bestFit="1" customWidth="1"/>
    <col min="12049" max="12287" width="9.140625" style="59"/>
    <col min="12288" max="12288" width="16.42578125" style="59" customWidth="1"/>
    <col min="12289" max="12289" width="18.5703125" style="59" customWidth="1"/>
    <col min="12290" max="12290" width="11.7109375" style="59" customWidth="1"/>
    <col min="12291" max="12291" width="13.7109375" style="59" customWidth="1"/>
    <col min="12292" max="12292" width="17" style="59" customWidth="1"/>
    <col min="12293" max="12293" width="9.140625" style="59"/>
    <col min="12294" max="12294" width="11.85546875" style="59" bestFit="1" customWidth="1"/>
    <col min="12295" max="12303" width="9.140625" style="59"/>
    <col min="12304" max="12304" width="19.42578125" style="59" bestFit="1" customWidth="1"/>
    <col min="12305" max="12543" width="9.140625" style="59"/>
    <col min="12544" max="12544" width="16.42578125" style="59" customWidth="1"/>
    <col min="12545" max="12545" width="18.5703125" style="59" customWidth="1"/>
    <col min="12546" max="12546" width="11.7109375" style="59" customWidth="1"/>
    <col min="12547" max="12547" width="13.7109375" style="59" customWidth="1"/>
    <col min="12548" max="12548" width="17" style="59" customWidth="1"/>
    <col min="12549" max="12549" width="9.140625" style="59"/>
    <col min="12550" max="12550" width="11.85546875" style="59" bestFit="1" customWidth="1"/>
    <col min="12551" max="12559" width="9.140625" style="59"/>
    <col min="12560" max="12560" width="19.42578125" style="59" bestFit="1" customWidth="1"/>
    <col min="12561" max="12799" width="9.140625" style="59"/>
    <col min="12800" max="12800" width="16.42578125" style="59" customWidth="1"/>
    <col min="12801" max="12801" width="18.5703125" style="59" customWidth="1"/>
    <col min="12802" max="12802" width="11.7109375" style="59" customWidth="1"/>
    <col min="12803" max="12803" width="13.7109375" style="59" customWidth="1"/>
    <col min="12804" max="12804" width="17" style="59" customWidth="1"/>
    <col min="12805" max="12805" width="9.140625" style="59"/>
    <col min="12806" max="12806" width="11.85546875" style="59" bestFit="1" customWidth="1"/>
    <col min="12807" max="12815" width="9.140625" style="59"/>
    <col min="12816" max="12816" width="19.42578125" style="59" bestFit="1" customWidth="1"/>
    <col min="12817" max="13055" width="9.140625" style="59"/>
    <col min="13056" max="13056" width="16.42578125" style="59" customWidth="1"/>
    <col min="13057" max="13057" width="18.5703125" style="59" customWidth="1"/>
    <col min="13058" max="13058" width="11.7109375" style="59" customWidth="1"/>
    <col min="13059" max="13059" width="13.7109375" style="59" customWidth="1"/>
    <col min="13060" max="13060" width="17" style="59" customWidth="1"/>
    <col min="13061" max="13061" width="9.140625" style="59"/>
    <col min="13062" max="13062" width="11.85546875" style="59" bestFit="1" customWidth="1"/>
    <col min="13063" max="13071" width="9.140625" style="59"/>
    <col min="13072" max="13072" width="19.42578125" style="59" bestFit="1" customWidth="1"/>
    <col min="13073" max="13311" width="9.140625" style="59"/>
    <col min="13312" max="13312" width="16.42578125" style="59" customWidth="1"/>
    <col min="13313" max="13313" width="18.5703125" style="59" customWidth="1"/>
    <col min="13314" max="13314" width="11.7109375" style="59" customWidth="1"/>
    <col min="13315" max="13315" width="13.7109375" style="59" customWidth="1"/>
    <col min="13316" max="13316" width="17" style="59" customWidth="1"/>
    <col min="13317" max="13317" width="9.140625" style="59"/>
    <col min="13318" max="13318" width="11.85546875" style="59" bestFit="1" customWidth="1"/>
    <col min="13319" max="13327" width="9.140625" style="59"/>
    <col min="13328" max="13328" width="19.42578125" style="59" bestFit="1" customWidth="1"/>
    <col min="13329" max="13567" width="9.140625" style="59"/>
    <col min="13568" max="13568" width="16.42578125" style="59" customWidth="1"/>
    <col min="13569" max="13569" width="18.5703125" style="59" customWidth="1"/>
    <col min="13570" max="13570" width="11.7109375" style="59" customWidth="1"/>
    <col min="13571" max="13571" width="13.7109375" style="59" customWidth="1"/>
    <col min="13572" max="13572" width="17" style="59" customWidth="1"/>
    <col min="13573" max="13573" width="9.140625" style="59"/>
    <col min="13574" max="13574" width="11.85546875" style="59" bestFit="1" customWidth="1"/>
    <col min="13575" max="13583" width="9.140625" style="59"/>
    <col min="13584" max="13584" width="19.42578125" style="59" bestFit="1" customWidth="1"/>
    <col min="13585" max="13823" width="9.140625" style="59"/>
    <col min="13824" max="13824" width="16.42578125" style="59" customWidth="1"/>
    <col min="13825" max="13825" width="18.5703125" style="59" customWidth="1"/>
    <col min="13826" max="13826" width="11.7109375" style="59" customWidth="1"/>
    <col min="13827" max="13827" width="13.7109375" style="59" customWidth="1"/>
    <col min="13828" max="13828" width="17" style="59" customWidth="1"/>
    <col min="13829" max="13829" width="9.140625" style="59"/>
    <col min="13830" max="13830" width="11.85546875" style="59" bestFit="1" customWidth="1"/>
    <col min="13831" max="13839" width="9.140625" style="59"/>
    <col min="13840" max="13840" width="19.42578125" style="59" bestFit="1" customWidth="1"/>
    <col min="13841" max="14079" width="9.140625" style="59"/>
    <col min="14080" max="14080" width="16.42578125" style="59" customWidth="1"/>
    <col min="14081" max="14081" width="18.5703125" style="59" customWidth="1"/>
    <col min="14082" max="14082" width="11.7109375" style="59" customWidth="1"/>
    <col min="14083" max="14083" width="13.7109375" style="59" customWidth="1"/>
    <col min="14084" max="14084" width="17" style="59" customWidth="1"/>
    <col min="14085" max="14085" width="9.140625" style="59"/>
    <col min="14086" max="14086" width="11.85546875" style="59" bestFit="1" customWidth="1"/>
    <col min="14087" max="14095" width="9.140625" style="59"/>
    <col min="14096" max="14096" width="19.42578125" style="59" bestFit="1" customWidth="1"/>
    <col min="14097" max="14335" width="9.140625" style="59"/>
    <col min="14336" max="14336" width="16.42578125" style="59" customWidth="1"/>
    <col min="14337" max="14337" width="18.5703125" style="59" customWidth="1"/>
    <col min="14338" max="14338" width="11.7109375" style="59" customWidth="1"/>
    <col min="14339" max="14339" width="13.7109375" style="59" customWidth="1"/>
    <col min="14340" max="14340" width="17" style="59" customWidth="1"/>
    <col min="14341" max="14341" width="9.140625" style="59"/>
    <col min="14342" max="14342" width="11.85546875" style="59" bestFit="1" customWidth="1"/>
    <col min="14343" max="14351" width="9.140625" style="59"/>
    <col min="14352" max="14352" width="19.42578125" style="59" bestFit="1" customWidth="1"/>
    <col min="14353" max="14591" width="9.140625" style="59"/>
    <col min="14592" max="14592" width="16.42578125" style="59" customWidth="1"/>
    <col min="14593" max="14593" width="18.5703125" style="59" customWidth="1"/>
    <col min="14594" max="14594" width="11.7109375" style="59" customWidth="1"/>
    <col min="14595" max="14595" width="13.7109375" style="59" customWidth="1"/>
    <col min="14596" max="14596" width="17" style="59" customWidth="1"/>
    <col min="14597" max="14597" width="9.140625" style="59"/>
    <col min="14598" max="14598" width="11.85546875" style="59" bestFit="1" customWidth="1"/>
    <col min="14599" max="14607" width="9.140625" style="59"/>
    <col min="14608" max="14608" width="19.42578125" style="59" bestFit="1" customWidth="1"/>
    <col min="14609" max="14847" width="9.140625" style="59"/>
    <col min="14848" max="14848" width="16.42578125" style="59" customWidth="1"/>
    <col min="14849" max="14849" width="18.5703125" style="59" customWidth="1"/>
    <col min="14850" max="14850" width="11.7109375" style="59" customWidth="1"/>
    <col min="14851" max="14851" width="13.7109375" style="59" customWidth="1"/>
    <col min="14852" max="14852" width="17" style="59" customWidth="1"/>
    <col min="14853" max="14853" width="9.140625" style="59"/>
    <col min="14854" max="14854" width="11.85546875" style="59" bestFit="1" customWidth="1"/>
    <col min="14855" max="14863" width="9.140625" style="59"/>
    <col min="14864" max="14864" width="19.42578125" style="59" bestFit="1" customWidth="1"/>
    <col min="14865" max="15103" width="9.140625" style="59"/>
    <col min="15104" max="15104" width="16.42578125" style="59" customWidth="1"/>
    <col min="15105" max="15105" width="18.5703125" style="59" customWidth="1"/>
    <col min="15106" max="15106" width="11.7109375" style="59" customWidth="1"/>
    <col min="15107" max="15107" width="13.7109375" style="59" customWidth="1"/>
    <col min="15108" max="15108" width="17" style="59" customWidth="1"/>
    <col min="15109" max="15109" width="9.140625" style="59"/>
    <col min="15110" max="15110" width="11.85546875" style="59" bestFit="1" customWidth="1"/>
    <col min="15111" max="15119" width="9.140625" style="59"/>
    <col min="15120" max="15120" width="19.42578125" style="59" bestFit="1" customWidth="1"/>
    <col min="15121" max="15359" width="9.140625" style="59"/>
    <col min="15360" max="15360" width="16.42578125" style="59" customWidth="1"/>
    <col min="15361" max="15361" width="18.5703125" style="59" customWidth="1"/>
    <col min="15362" max="15362" width="11.7109375" style="59" customWidth="1"/>
    <col min="15363" max="15363" width="13.7109375" style="59" customWidth="1"/>
    <col min="15364" max="15364" width="17" style="59" customWidth="1"/>
    <col min="15365" max="15365" width="9.140625" style="59"/>
    <col min="15366" max="15366" width="11.85546875" style="59" bestFit="1" customWidth="1"/>
    <col min="15367" max="15375" width="9.140625" style="59"/>
    <col min="15376" max="15376" width="19.42578125" style="59" bestFit="1" customWidth="1"/>
    <col min="15377" max="15615" width="9.140625" style="59"/>
    <col min="15616" max="15616" width="16.42578125" style="59" customWidth="1"/>
    <col min="15617" max="15617" width="18.5703125" style="59" customWidth="1"/>
    <col min="15618" max="15618" width="11.7109375" style="59" customWidth="1"/>
    <col min="15619" max="15619" width="13.7109375" style="59" customWidth="1"/>
    <col min="15620" max="15620" width="17" style="59" customWidth="1"/>
    <col min="15621" max="15621" width="9.140625" style="59"/>
    <col min="15622" max="15622" width="11.85546875" style="59" bestFit="1" customWidth="1"/>
    <col min="15623" max="15631" width="9.140625" style="59"/>
    <col min="15632" max="15632" width="19.42578125" style="59" bestFit="1" customWidth="1"/>
    <col min="15633" max="15871" width="9.140625" style="59"/>
    <col min="15872" max="15872" width="16.42578125" style="59" customWidth="1"/>
    <col min="15873" max="15873" width="18.5703125" style="59" customWidth="1"/>
    <col min="15874" max="15874" width="11.7109375" style="59" customWidth="1"/>
    <col min="15875" max="15875" width="13.7109375" style="59" customWidth="1"/>
    <col min="15876" max="15876" width="17" style="59" customWidth="1"/>
    <col min="15877" max="15877" width="9.140625" style="59"/>
    <col min="15878" max="15878" width="11.85546875" style="59" bestFit="1" customWidth="1"/>
    <col min="15879" max="15887" width="9.140625" style="59"/>
    <col min="15888" max="15888" width="19.42578125" style="59" bestFit="1" customWidth="1"/>
    <col min="15889" max="16127" width="9.140625" style="59"/>
    <col min="16128" max="16128" width="16.42578125" style="59" customWidth="1"/>
    <col min="16129" max="16129" width="18.5703125" style="59" customWidth="1"/>
    <col min="16130" max="16130" width="11.7109375" style="59" customWidth="1"/>
    <col min="16131" max="16131" width="13.7109375" style="59" customWidth="1"/>
    <col min="16132" max="16132" width="17" style="59" customWidth="1"/>
    <col min="16133" max="16133" width="9.140625" style="59"/>
    <col min="16134" max="16134" width="11.85546875" style="59" bestFit="1" customWidth="1"/>
    <col min="16135" max="16143" width="9.140625" style="59"/>
    <col min="16144" max="16144" width="19.42578125" style="59" bestFit="1" customWidth="1"/>
    <col min="16145" max="16384" width="9.140625" style="59"/>
  </cols>
  <sheetData>
    <row r="1" spans="1:18" x14ac:dyDescent="0.25">
      <c r="A1" s="59" t="s">
        <v>2</v>
      </c>
      <c r="B1" s="109" t="s">
        <v>217</v>
      </c>
      <c r="C1" s="176" t="s">
        <v>467</v>
      </c>
    </row>
    <row r="2" spans="1:18" x14ac:dyDescent="0.25">
      <c r="A2" s="59" t="s">
        <v>3</v>
      </c>
      <c r="B2" s="63" t="s">
        <v>1564</v>
      </c>
    </row>
    <row r="3" spans="1:18" x14ac:dyDescent="0.25">
      <c r="A3" s="59" t="s">
        <v>4</v>
      </c>
      <c r="B3" s="88" t="s">
        <v>682</v>
      </c>
    </row>
    <row r="4" spans="1:18" x14ac:dyDescent="0.25">
      <c r="A4" s="59" t="s">
        <v>5</v>
      </c>
      <c r="B4" s="88" t="s">
        <v>683</v>
      </c>
    </row>
    <row r="5" spans="1:18" x14ac:dyDescent="0.25">
      <c r="A5" s="59" t="s">
        <v>6</v>
      </c>
      <c r="B5" s="59" t="s">
        <v>1757</v>
      </c>
    </row>
    <row r="6" spans="1:18" x14ac:dyDescent="0.25">
      <c r="A6" s="59" t="s">
        <v>7</v>
      </c>
      <c r="B6" s="59" t="s">
        <v>2009</v>
      </c>
      <c r="E6" s="110"/>
    </row>
    <row r="7" spans="1:18" x14ac:dyDescent="0.25">
      <c r="E7" s="110"/>
    </row>
    <row r="8" spans="1:18" x14ac:dyDescent="0.25">
      <c r="E8" s="110"/>
    </row>
    <row r="9" spans="1:18" x14ac:dyDescent="0.25">
      <c r="E9" s="110"/>
    </row>
    <row r="10" spans="1:18" x14ac:dyDescent="0.25">
      <c r="E10" s="110"/>
    </row>
    <row r="11" spans="1:18" x14ac:dyDescent="0.25">
      <c r="E11" s="110"/>
    </row>
    <row r="12" spans="1:18" x14ac:dyDescent="0.25">
      <c r="E12" s="110"/>
    </row>
    <row r="13" spans="1:18" x14ac:dyDescent="0.25">
      <c r="E13" s="110"/>
      <c r="H13" s="59">
        <v>2015</v>
      </c>
      <c r="I13" s="59">
        <v>2016</v>
      </c>
      <c r="J13" s="59">
        <v>2017</v>
      </c>
      <c r="K13" s="59">
        <v>2018</v>
      </c>
      <c r="L13" s="59">
        <v>2019</v>
      </c>
      <c r="M13" s="59">
        <v>2020</v>
      </c>
      <c r="N13" s="59">
        <v>2021</v>
      </c>
      <c r="O13" s="59" t="s">
        <v>1749</v>
      </c>
      <c r="P13" s="59" t="s">
        <v>1740</v>
      </c>
      <c r="Q13" s="59" t="s">
        <v>1546</v>
      </c>
      <c r="R13" s="59" t="s">
        <v>1744</v>
      </c>
    </row>
    <row r="14" spans="1:18" x14ac:dyDescent="0.25">
      <c r="E14" s="110"/>
      <c r="H14" s="59">
        <v>2015</v>
      </c>
      <c r="I14" s="59">
        <v>2016</v>
      </c>
      <c r="J14" s="59">
        <v>2017</v>
      </c>
      <c r="K14" s="59">
        <v>2018</v>
      </c>
      <c r="L14" s="59">
        <v>2019</v>
      </c>
      <c r="M14" s="59">
        <v>2020</v>
      </c>
      <c r="N14" s="59">
        <v>2021</v>
      </c>
      <c r="O14" s="59" t="s">
        <v>1755</v>
      </c>
      <c r="P14" s="59" t="s">
        <v>1761</v>
      </c>
      <c r="Q14" s="59" t="s">
        <v>1547</v>
      </c>
      <c r="R14" s="59" t="s">
        <v>1745</v>
      </c>
    </row>
    <row r="15" spans="1:18" x14ac:dyDescent="0.25">
      <c r="E15" s="110"/>
      <c r="F15" s="59" t="s">
        <v>1560</v>
      </c>
      <c r="G15" s="59" t="s">
        <v>1561</v>
      </c>
      <c r="H15" s="61">
        <v>252</v>
      </c>
      <c r="I15" s="61">
        <v>136</v>
      </c>
      <c r="J15" s="61">
        <v>343</v>
      </c>
      <c r="K15" s="61">
        <v>582</v>
      </c>
      <c r="L15" s="61">
        <v>1062</v>
      </c>
      <c r="M15" s="61">
        <v>514</v>
      </c>
      <c r="N15" s="59">
        <v>1094</v>
      </c>
      <c r="O15" s="59">
        <v>338</v>
      </c>
      <c r="P15" s="61"/>
      <c r="R15" s="61"/>
    </row>
    <row r="16" spans="1:18" x14ac:dyDescent="0.25">
      <c r="F16" s="59" t="s">
        <v>1562</v>
      </c>
      <c r="G16" s="59" t="s">
        <v>1563</v>
      </c>
      <c r="H16" s="61">
        <v>689</v>
      </c>
      <c r="I16" s="61">
        <v>751</v>
      </c>
      <c r="J16" s="61">
        <v>501</v>
      </c>
      <c r="K16" s="61">
        <v>147</v>
      </c>
      <c r="L16" s="61">
        <v>185</v>
      </c>
      <c r="M16" s="61">
        <v>280</v>
      </c>
      <c r="N16" s="59">
        <v>183</v>
      </c>
      <c r="O16" s="59">
        <v>174</v>
      </c>
      <c r="P16" s="61"/>
      <c r="R16" s="61"/>
    </row>
    <row r="17" spans="6:18" x14ac:dyDescent="0.25">
      <c r="F17" s="59" t="s">
        <v>1565</v>
      </c>
      <c r="G17" s="59" t="s">
        <v>1568</v>
      </c>
      <c r="P17" s="59">
        <v>893</v>
      </c>
      <c r="Q17" s="59">
        <v>1329</v>
      </c>
      <c r="R17" s="59">
        <v>235</v>
      </c>
    </row>
    <row r="18" spans="6:18" x14ac:dyDescent="0.25">
      <c r="F18" s="59" t="s">
        <v>1566</v>
      </c>
      <c r="G18" s="59" t="s">
        <v>1567</v>
      </c>
      <c r="H18" s="61"/>
      <c r="I18" s="61"/>
      <c r="J18" s="61"/>
      <c r="K18" s="61"/>
      <c r="L18" s="61"/>
      <c r="M18" s="61"/>
      <c r="N18" s="61"/>
      <c r="O18" s="61"/>
      <c r="P18" s="59">
        <v>1358</v>
      </c>
      <c r="Q18" s="61">
        <v>1010</v>
      </c>
      <c r="R18" s="59">
        <v>101</v>
      </c>
    </row>
    <row r="19" spans="6:18" x14ac:dyDescent="0.25">
      <c r="H19" s="61"/>
      <c r="I19" s="61"/>
      <c r="J19" s="61"/>
      <c r="K19" s="61"/>
      <c r="L19" s="61"/>
      <c r="M19" s="61"/>
      <c r="N19" s="61"/>
      <c r="O19" s="61"/>
      <c r="P19" s="61"/>
      <c r="Q19" s="61"/>
    </row>
    <row r="20" spans="6:18" x14ac:dyDescent="0.25">
      <c r="H20" s="61"/>
      <c r="I20" s="61"/>
      <c r="J20" s="61"/>
      <c r="K20" s="61"/>
      <c r="L20" s="61"/>
      <c r="M20" s="61"/>
      <c r="N20" s="61"/>
      <c r="O20" s="61"/>
      <c r="P20" s="61"/>
      <c r="Q20" s="61"/>
    </row>
    <row r="21" spans="6:18" x14ac:dyDescent="0.25">
      <c r="H21" s="61"/>
      <c r="I21" s="61"/>
      <c r="J21" s="61"/>
      <c r="K21" s="61"/>
      <c r="L21" s="61"/>
      <c r="M21" s="61"/>
      <c r="N21" s="61"/>
      <c r="O21" s="61"/>
      <c r="P21" s="61"/>
      <c r="Q21" s="61"/>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W29"/>
  <sheetViews>
    <sheetView zoomScale="75" zoomScaleNormal="75" workbookViewId="0"/>
  </sheetViews>
  <sheetFormatPr defaultColWidth="9.140625" defaultRowHeight="15.75" x14ac:dyDescent="0.25"/>
  <cols>
    <col min="1" max="1" width="12.5703125" style="76" bestFit="1" customWidth="1"/>
    <col min="2" max="2" width="121" style="76" bestFit="1" customWidth="1"/>
    <col min="3" max="3" width="9.140625" style="76"/>
    <col min="4" max="4" width="32.28515625" style="76" bestFit="1" customWidth="1"/>
    <col min="5" max="5" width="36.140625" style="76" bestFit="1" customWidth="1"/>
    <col min="6" max="16384" width="9.140625" style="76"/>
  </cols>
  <sheetData>
    <row r="1" spans="1:22" x14ac:dyDescent="0.25">
      <c r="A1" s="112" t="s">
        <v>2</v>
      </c>
      <c r="B1" s="113" t="s">
        <v>490</v>
      </c>
      <c r="C1" s="176" t="s">
        <v>467</v>
      </c>
    </row>
    <row r="2" spans="1:22" x14ac:dyDescent="0.25">
      <c r="A2" s="112" t="s">
        <v>3</v>
      </c>
      <c r="B2" s="113" t="s">
        <v>662</v>
      </c>
    </row>
    <row r="3" spans="1:22" x14ac:dyDescent="0.25">
      <c r="A3" s="112" t="s">
        <v>4</v>
      </c>
      <c r="B3" s="114" t="s">
        <v>254</v>
      </c>
    </row>
    <row r="4" spans="1:22" x14ac:dyDescent="0.25">
      <c r="A4" s="112" t="s">
        <v>5</v>
      </c>
      <c r="B4" s="114" t="s">
        <v>255</v>
      </c>
    </row>
    <row r="5" spans="1:22" x14ac:dyDescent="0.25">
      <c r="A5" s="115" t="s">
        <v>6</v>
      </c>
      <c r="B5" s="114"/>
    </row>
    <row r="6" spans="1:22" x14ac:dyDescent="0.25">
      <c r="A6" s="115" t="s">
        <v>7</v>
      </c>
      <c r="B6" s="114"/>
    </row>
    <row r="11" spans="1:22" x14ac:dyDescent="0.25">
      <c r="F11" s="59">
        <v>2007</v>
      </c>
      <c r="G11" s="59">
        <v>2008</v>
      </c>
      <c r="H11" s="59">
        <v>2009</v>
      </c>
      <c r="I11" s="59">
        <v>2010</v>
      </c>
      <c r="J11" s="59">
        <v>2011</v>
      </c>
      <c r="K11" s="59">
        <v>2012</v>
      </c>
      <c r="L11" s="59">
        <v>2013</v>
      </c>
      <c r="M11" s="59">
        <v>2014</v>
      </c>
      <c r="N11" s="59">
        <v>2015</v>
      </c>
      <c r="O11" s="59">
        <v>2016</v>
      </c>
      <c r="P11" s="59">
        <v>2017</v>
      </c>
      <c r="Q11" s="59">
        <v>2018</v>
      </c>
      <c r="R11" s="59">
        <v>2019</v>
      </c>
      <c r="S11" s="76">
        <v>2020</v>
      </c>
      <c r="T11" s="76" t="s">
        <v>1756</v>
      </c>
      <c r="U11" s="76">
        <v>2021</v>
      </c>
      <c r="V11" s="76" t="s">
        <v>1749</v>
      </c>
    </row>
    <row r="12" spans="1:22" x14ac:dyDescent="0.25">
      <c r="F12" s="59">
        <v>2007</v>
      </c>
      <c r="G12" s="59">
        <v>2008</v>
      </c>
      <c r="H12" s="59">
        <v>2009</v>
      </c>
      <c r="I12" s="59">
        <v>2010</v>
      </c>
      <c r="J12" s="59">
        <v>2011</v>
      </c>
      <c r="K12" s="59">
        <v>2012</v>
      </c>
      <c r="L12" s="59">
        <v>2013</v>
      </c>
      <c r="M12" s="59">
        <v>2014</v>
      </c>
      <c r="N12" s="59">
        <v>2015</v>
      </c>
      <c r="O12" s="59">
        <v>2016</v>
      </c>
      <c r="P12" s="59">
        <v>2017</v>
      </c>
      <c r="Q12" s="59">
        <v>2018</v>
      </c>
      <c r="R12" s="59">
        <v>2019</v>
      </c>
      <c r="S12" s="76">
        <v>2020</v>
      </c>
      <c r="T12" s="76" t="s">
        <v>1758</v>
      </c>
      <c r="U12" s="76">
        <v>2021</v>
      </c>
      <c r="V12" s="76" t="s">
        <v>1755</v>
      </c>
    </row>
    <row r="13" spans="1:22" x14ac:dyDescent="0.25">
      <c r="D13" s="76" t="s">
        <v>223</v>
      </c>
      <c r="E13" s="76" t="s">
        <v>225</v>
      </c>
      <c r="F13" s="86">
        <v>946</v>
      </c>
      <c r="G13" s="86">
        <v>20</v>
      </c>
      <c r="H13" s="86">
        <v>35.200000000000003</v>
      </c>
      <c r="I13" s="86">
        <v>166.73599999999999</v>
      </c>
      <c r="J13" s="86">
        <v>124.07000000000001</v>
      </c>
      <c r="K13" s="86">
        <v>53.91</v>
      </c>
      <c r="L13" s="86">
        <v>43.2</v>
      </c>
      <c r="M13" s="86">
        <v>192.71500000000003</v>
      </c>
      <c r="N13" s="86">
        <v>187.70010000000002</v>
      </c>
      <c r="O13" s="86">
        <v>398.26</v>
      </c>
      <c r="P13" s="86">
        <v>600.99</v>
      </c>
      <c r="Q13" s="86">
        <v>755.3</v>
      </c>
      <c r="R13" s="86">
        <v>502.2</v>
      </c>
      <c r="S13" s="86">
        <v>80.400000000000006</v>
      </c>
      <c r="T13" s="86">
        <v>1.4</v>
      </c>
      <c r="U13" s="86">
        <v>29.9</v>
      </c>
      <c r="V13" s="86">
        <v>227.5</v>
      </c>
    </row>
    <row r="14" spans="1:22" x14ac:dyDescent="0.25">
      <c r="D14" s="76" t="s">
        <v>221</v>
      </c>
      <c r="E14" s="76" t="s">
        <v>219</v>
      </c>
      <c r="F14" s="86">
        <v>738.95</v>
      </c>
      <c r="G14" s="86">
        <v>343.1</v>
      </c>
      <c r="H14" s="86">
        <v>165.5</v>
      </c>
      <c r="I14" s="86">
        <v>66.132209737827722</v>
      </c>
      <c r="J14" s="86">
        <v>435.08505132620462</v>
      </c>
      <c r="K14" s="86">
        <v>41</v>
      </c>
      <c r="L14" s="86">
        <v>209.25</v>
      </c>
      <c r="M14" s="86">
        <v>207.05</v>
      </c>
      <c r="N14" s="86">
        <v>414.9</v>
      </c>
      <c r="O14" s="86">
        <v>901.90999999999985</v>
      </c>
      <c r="P14" s="86">
        <v>759.39</v>
      </c>
      <c r="Q14" s="86">
        <v>872.49999999999989</v>
      </c>
      <c r="R14" s="86">
        <v>825.02845306826976</v>
      </c>
      <c r="S14" s="86">
        <v>612.3030341918693</v>
      </c>
      <c r="T14" s="86">
        <v>509.4</v>
      </c>
      <c r="U14" s="86">
        <v>972.4</v>
      </c>
      <c r="V14" s="86">
        <v>190.2</v>
      </c>
    </row>
    <row r="15" spans="1:22" x14ac:dyDescent="0.25">
      <c r="D15" s="76" t="s">
        <v>224</v>
      </c>
      <c r="E15" s="76" t="s">
        <v>226</v>
      </c>
      <c r="F15" s="86">
        <v>164</v>
      </c>
      <c r="G15" s="86">
        <v>37</v>
      </c>
      <c r="H15" s="86">
        <v>63</v>
      </c>
      <c r="I15" s="86">
        <v>7.8</v>
      </c>
      <c r="J15" s="86">
        <v>57.484948673795373</v>
      </c>
      <c r="K15" s="86">
        <v>0</v>
      </c>
      <c r="L15" s="86">
        <v>76.34</v>
      </c>
      <c r="M15" s="86">
        <v>75.349999999999994</v>
      </c>
      <c r="N15" s="86">
        <v>86.766666666666666</v>
      </c>
      <c r="O15" s="86">
        <v>260.08000000000004</v>
      </c>
      <c r="P15" s="86">
        <v>242.95999999999998</v>
      </c>
      <c r="Q15" s="86">
        <v>101.60000000000001</v>
      </c>
      <c r="R15" s="86">
        <v>142.69999999999999</v>
      </c>
      <c r="S15" s="86">
        <v>148.76999999999998</v>
      </c>
      <c r="T15" s="86">
        <v>21.9</v>
      </c>
      <c r="U15" s="86">
        <v>93.5</v>
      </c>
      <c r="V15" s="86">
        <v>136.69999999999999</v>
      </c>
    </row>
    <row r="16" spans="1:22" x14ac:dyDescent="0.25">
      <c r="D16" s="76" t="s">
        <v>222</v>
      </c>
      <c r="E16" s="76" t="s">
        <v>222</v>
      </c>
      <c r="F16" s="86">
        <v>32.5</v>
      </c>
      <c r="G16" s="86">
        <v>0</v>
      </c>
      <c r="H16" s="86">
        <v>55</v>
      </c>
      <c r="I16" s="86">
        <v>0</v>
      </c>
      <c r="J16" s="86">
        <v>115</v>
      </c>
      <c r="K16" s="86">
        <v>58</v>
      </c>
      <c r="L16" s="86">
        <v>4</v>
      </c>
      <c r="M16" s="86">
        <v>109.238</v>
      </c>
      <c r="N16" s="86">
        <v>94.451612903225808</v>
      </c>
      <c r="O16" s="86">
        <v>24</v>
      </c>
      <c r="P16" s="86">
        <v>139.30000000000001</v>
      </c>
      <c r="Q16" s="86">
        <v>89.6</v>
      </c>
      <c r="R16" s="86">
        <v>240.9</v>
      </c>
      <c r="S16" s="86">
        <v>165.7</v>
      </c>
      <c r="T16" s="86">
        <v>48.7</v>
      </c>
      <c r="U16" s="86">
        <v>88.2</v>
      </c>
      <c r="V16" s="86">
        <v>29</v>
      </c>
    </row>
    <row r="17" spans="4:23" x14ac:dyDescent="0.25">
      <c r="D17" s="76" t="s">
        <v>250</v>
      </c>
      <c r="E17" s="76" t="s">
        <v>227</v>
      </c>
      <c r="F17" s="86">
        <v>29.55</v>
      </c>
      <c r="G17" s="86">
        <v>0</v>
      </c>
      <c r="H17" s="86">
        <v>0</v>
      </c>
      <c r="I17" s="86">
        <v>0</v>
      </c>
      <c r="J17" s="86">
        <v>0</v>
      </c>
      <c r="K17" s="86">
        <v>0</v>
      </c>
      <c r="L17" s="86">
        <v>23.6</v>
      </c>
      <c r="M17" s="86">
        <v>33</v>
      </c>
      <c r="N17" s="86">
        <v>16.32</v>
      </c>
      <c r="O17" s="86">
        <v>55.2</v>
      </c>
      <c r="P17" s="86">
        <v>0</v>
      </c>
      <c r="Q17" s="86">
        <v>0</v>
      </c>
      <c r="R17" s="86">
        <v>83.35</v>
      </c>
      <c r="S17" s="86">
        <v>69.099999999999994</v>
      </c>
      <c r="T17" s="86">
        <v>54.085714285714289</v>
      </c>
      <c r="U17" s="86">
        <v>70.085714285714289</v>
      </c>
      <c r="V17" s="86">
        <v>9.5</v>
      </c>
    </row>
    <row r="18" spans="4:23" x14ac:dyDescent="0.25">
      <c r="D18" s="76" t="s">
        <v>9</v>
      </c>
      <c r="E18" s="76" t="s">
        <v>1</v>
      </c>
      <c r="F18" s="86">
        <v>21</v>
      </c>
      <c r="G18" s="86">
        <v>0</v>
      </c>
      <c r="H18" s="86">
        <v>13.2</v>
      </c>
      <c r="I18" s="86">
        <v>0</v>
      </c>
      <c r="J18" s="86">
        <v>0</v>
      </c>
      <c r="K18" s="86">
        <v>0</v>
      </c>
      <c r="L18" s="86">
        <v>0</v>
      </c>
      <c r="M18" s="86">
        <v>0</v>
      </c>
      <c r="N18" s="86">
        <v>9.5</v>
      </c>
      <c r="O18" s="86">
        <v>31.4</v>
      </c>
      <c r="P18" s="86">
        <v>11</v>
      </c>
      <c r="Q18" s="86">
        <v>0</v>
      </c>
      <c r="R18" s="86">
        <v>24</v>
      </c>
      <c r="S18" s="86">
        <v>0</v>
      </c>
      <c r="T18" s="86">
        <v>0</v>
      </c>
      <c r="U18" s="86">
        <v>0</v>
      </c>
      <c r="V18" s="86">
        <v>0</v>
      </c>
      <c r="W18" s="86"/>
    </row>
    <row r="19" spans="4:23" x14ac:dyDescent="0.25">
      <c r="D19" s="76" t="s">
        <v>251</v>
      </c>
      <c r="E19" s="76" t="s">
        <v>527</v>
      </c>
      <c r="F19" s="89">
        <v>5.75</v>
      </c>
      <c r="G19" s="89">
        <v>6.75</v>
      </c>
      <c r="H19" s="89">
        <v>8</v>
      </c>
      <c r="I19" s="89">
        <v>7.5</v>
      </c>
      <c r="J19" s="89">
        <v>7.25</v>
      </c>
      <c r="K19" s="89">
        <v>7.5</v>
      </c>
      <c r="L19" s="89">
        <v>7.5</v>
      </c>
      <c r="M19" s="89">
        <v>7.25</v>
      </c>
      <c r="N19" s="89">
        <v>7.25</v>
      </c>
      <c r="O19" s="89">
        <v>6.75</v>
      </c>
      <c r="P19" s="89">
        <v>6</v>
      </c>
      <c r="Q19" s="89">
        <v>5.75</v>
      </c>
      <c r="R19" s="89">
        <v>5.25</v>
      </c>
      <c r="S19" s="89">
        <v>5.75</v>
      </c>
      <c r="T19" s="89">
        <v>5.5</v>
      </c>
      <c r="U19" s="89">
        <v>5.25</v>
      </c>
      <c r="V19" s="89">
        <v>5.25</v>
      </c>
    </row>
    <row r="20" spans="4:23" x14ac:dyDescent="0.25">
      <c r="D20" s="76" t="s">
        <v>252</v>
      </c>
      <c r="E20" s="76" t="s">
        <v>528</v>
      </c>
      <c r="F20" s="89">
        <v>6.75</v>
      </c>
      <c r="G20" s="89">
        <v>8</v>
      </c>
      <c r="H20" s="89">
        <v>9.5</v>
      </c>
      <c r="I20" s="89">
        <v>9.25</v>
      </c>
      <c r="J20" s="89">
        <v>8.75</v>
      </c>
      <c r="K20" s="89">
        <v>9.25</v>
      </c>
      <c r="L20" s="89">
        <v>9.5</v>
      </c>
      <c r="M20" s="89">
        <v>9.25</v>
      </c>
      <c r="N20" s="89">
        <v>8.5</v>
      </c>
      <c r="O20" s="89">
        <v>8.25</v>
      </c>
      <c r="P20" s="89">
        <v>7.75</v>
      </c>
      <c r="Q20" s="89">
        <v>7.5</v>
      </c>
      <c r="R20" s="89">
        <v>7</v>
      </c>
      <c r="S20" s="89">
        <v>7</v>
      </c>
      <c r="T20" s="89">
        <v>6.75</v>
      </c>
      <c r="U20" s="89">
        <v>5.75</v>
      </c>
      <c r="V20" s="89">
        <v>5.5</v>
      </c>
    </row>
    <row r="21" spans="4:23" x14ac:dyDescent="0.25">
      <c r="D21" s="76" t="s">
        <v>253</v>
      </c>
      <c r="E21" s="76" t="s">
        <v>529</v>
      </c>
      <c r="F21" s="89">
        <v>5.75</v>
      </c>
      <c r="G21" s="89">
        <v>6.75</v>
      </c>
      <c r="H21" s="89">
        <v>7.75</v>
      </c>
      <c r="I21" s="89">
        <v>7</v>
      </c>
      <c r="J21" s="89">
        <v>7</v>
      </c>
      <c r="K21" s="89">
        <v>7</v>
      </c>
      <c r="L21" s="89">
        <v>7</v>
      </c>
      <c r="M21" s="89">
        <v>7</v>
      </c>
      <c r="N21" s="89">
        <v>7</v>
      </c>
      <c r="O21" s="89">
        <v>6.5</v>
      </c>
      <c r="P21" s="89">
        <v>5.75</v>
      </c>
      <c r="Q21" s="89">
        <v>5.5</v>
      </c>
      <c r="R21" s="89">
        <v>5.5</v>
      </c>
      <c r="S21" s="89">
        <v>6.25</v>
      </c>
      <c r="T21" s="89">
        <v>6.25</v>
      </c>
      <c r="U21" s="89">
        <v>6.25</v>
      </c>
      <c r="V21" s="89">
        <v>6.25</v>
      </c>
    </row>
    <row r="25" spans="4:23" x14ac:dyDescent="0.25">
      <c r="D25" s="91"/>
      <c r="E25" s="91"/>
      <c r="F25" s="91"/>
      <c r="G25" s="91"/>
      <c r="H25" s="91"/>
      <c r="I25" s="91"/>
      <c r="J25" s="91"/>
      <c r="K25" s="91"/>
      <c r="L25" s="91"/>
      <c r="M25" s="91"/>
      <c r="N25" s="91"/>
      <c r="O25" s="91"/>
    </row>
    <row r="27" spans="4:23" x14ac:dyDescent="0.25">
      <c r="L27" s="116"/>
    </row>
    <row r="28" spans="4:23" x14ac:dyDescent="0.25">
      <c r="L28" s="116"/>
    </row>
    <row r="29" spans="4:23" x14ac:dyDescent="0.25">
      <c r="L29" s="116"/>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L22"/>
  <sheetViews>
    <sheetView zoomScale="75" zoomScaleNormal="75" workbookViewId="0"/>
  </sheetViews>
  <sheetFormatPr defaultColWidth="9.140625" defaultRowHeight="15.75" x14ac:dyDescent="0.25"/>
  <cols>
    <col min="1" max="1" width="13.85546875" style="76" customWidth="1"/>
    <col min="2" max="2" width="114.140625" style="76" bestFit="1" customWidth="1"/>
    <col min="3" max="3" width="9.140625" style="76"/>
    <col min="4" max="4" width="25.28515625" style="76" bestFit="1" customWidth="1"/>
    <col min="5" max="5" width="24.85546875" style="76" bestFit="1" customWidth="1"/>
    <col min="6" max="16384" width="9.140625" style="76"/>
  </cols>
  <sheetData>
    <row r="1" spans="1:12" x14ac:dyDescent="0.25">
      <c r="A1" s="112" t="s">
        <v>2</v>
      </c>
      <c r="B1" s="113" t="s">
        <v>228</v>
      </c>
      <c r="C1" s="176" t="s">
        <v>467</v>
      </c>
    </row>
    <row r="2" spans="1:12" x14ac:dyDescent="0.25">
      <c r="A2" s="112" t="s">
        <v>3</v>
      </c>
      <c r="B2" s="113" t="s">
        <v>663</v>
      </c>
    </row>
    <row r="3" spans="1:12" x14ac:dyDescent="0.25">
      <c r="A3" s="112" t="s">
        <v>4</v>
      </c>
      <c r="B3" s="114" t="s">
        <v>254</v>
      </c>
    </row>
    <row r="4" spans="1:12" x14ac:dyDescent="0.25">
      <c r="A4" s="112" t="s">
        <v>5</v>
      </c>
      <c r="B4" s="114" t="s">
        <v>255</v>
      </c>
    </row>
    <row r="5" spans="1:12" x14ac:dyDescent="0.25">
      <c r="A5" s="115" t="s">
        <v>6</v>
      </c>
      <c r="B5" s="114"/>
    </row>
    <row r="6" spans="1:12" x14ac:dyDescent="0.25">
      <c r="A6" s="115" t="s">
        <v>7</v>
      </c>
      <c r="B6" s="114"/>
    </row>
    <row r="11" spans="1:12" x14ac:dyDescent="0.25">
      <c r="F11" s="76">
        <v>2016</v>
      </c>
      <c r="G11" s="76">
        <v>2017</v>
      </c>
      <c r="H11" s="76">
        <v>2018</v>
      </c>
      <c r="I11" s="76">
        <v>2019</v>
      </c>
      <c r="J11" s="76">
        <v>2020</v>
      </c>
      <c r="K11" s="76">
        <v>2021</v>
      </c>
      <c r="L11" s="76" t="s">
        <v>1749</v>
      </c>
    </row>
    <row r="12" spans="1:12" x14ac:dyDescent="0.25">
      <c r="F12" s="76">
        <v>2016</v>
      </c>
      <c r="G12" s="76">
        <v>2017</v>
      </c>
      <c r="H12" s="76">
        <v>2018</v>
      </c>
      <c r="I12" s="76">
        <v>2019</v>
      </c>
      <c r="J12" s="76">
        <v>2020</v>
      </c>
      <c r="K12" s="76">
        <v>2021</v>
      </c>
      <c r="L12" s="76" t="s">
        <v>1755</v>
      </c>
    </row>
    <row r="13" spans="1:12" x14ac:dyDescent="0.25">
      <c r="D13" s="76" t="s">
        <v>242</v>
      </c>
      <c r="E13" s="76" t="s">
        <v>229</v>
      </c>
      <c r="F13" s="117">
        <v>32.080231725168964</v>
      </c>
      <c r="G13" s="117">
        <v>41.375082685157729</v>
      </c>
      <c r="H13" s="117">
        <v>65.112699285321611</v>
      </c>
      <c r="I13" s="117">
        <v>74.713703199807043</v>
      </c>
      <c r="J13" s="117">
        <v>51.470214024995599</v>
      </c>
      <c r="K13" s="117">
        <v>66.645023124416184</v>
      </c>
      <c r="L13" s="117">
        <v>73.519986506999487</v>
      </c>
    </row>
    <row r="14" spans="1:12" x14ac:dyDescent="0.25">
      <c r="D14" s="76" t="s">
        <v>243</v>
      </c>
      <c r="E14" s="76" t="s">
        <v>237</v>
      </c>
      <c r="F14" s="117">
        <v>0</v>
      </c>
      <c r="G14" s="117">
        <v>15.681667845167762</v>
      </c>
      <c r="H14" s="117">
        <v>13.963716327652559</v>
      </c>
      <c r="I14" s="117">
        <v>2.6400048861539158</v>
      </c>
      <c r="J14" s="117">
        <v>0</v>
      </c>
      <c r="K14" s="117">
        <v>0</v>
      </c>
      <c r="L14" s="117">
        <v>0</v>
      </c>
    </row>
    <row r="15" spans="1:12" x14ac:dyDescent="0.25">
      <c r="D15" s="76" t="s">
        <v>244</v>
      </c>
      <c r="E15" s="76" t="s">
        <v>233</v>
      </c>
      <c r="F15" s="117">
        <v>7.8051515245896539</v>
      </c>
      <c r="G15" s="117">
        <v>11.83196094979585</v>
      </c>
      <c r="H15" s="117">
        <v>1.1929631665750413</v>
      </c>
      <c r="I15" s="117">
        <v>1.0092518679359241</v>
      </c>
      <c r="J15" s="117">
        <v>0</v>
      </c>
      <c r="K15" s="117">
        <v>7.9500148087394322</v>
      </c>
      <c r="L15" s="117">
        <v>1.855287569573284</v>
      </c>
    </row>
    <row r="16" spans="1:12" x14ac:dyDescent="0.25">
      <c r="D16" s="76" t="s">
        <v>245</v>
      </c>
      <c r="E16" s="76" t="s">
        <v>232</v>
      </c>
      <c r="F16" s="117">
        <v>12.209175569190519</v>
      </c>
      <c r="G16" s="117">
        <v>6.4893592755639693</v>
      </c>
      <c r="H16" s="117">
        <v>4.5684442001099512</v>
      </c>
      <c r="I16" s="117">
        <v>3.9600073292308737</v>
      </c>
      <c r="J16" s="117">
        <v>14.271471561612813</v>
      </c>
      <c r="K16" s="117">
        <v>6.2276444991228646</v>
      </c>
      <c r="L16" s="117">
        <v>0</v>
      </c>
    </row>
    <row r="17" spans="4:12" x14ac:dyDescent="0.25">
      <c r="D17" s="76" t="s">
        <v>246</v>
      </c>
      <c r="E17" s="76" t="s">
        <v>236</v>
      </c>
      <c r="F17" s="117">
        <v>0</v>
      </c>
      <c r="G17" s="117">
        <v>5.6254419379119991</v>
      </c>
      <c r="H17" s="117">
        <v>0</v>
      </c>
      <c r="I17" s="117">
        <v>1.5345028400769634</v>
      </c>
      <c r="J17" s="117">
        <v>11.016721243883017</v>
      </c>
      <c r="K17" s="117">
        <v>0</v>
      </c>
      <c r="L17" s="117">
        <v>3.0359251138471919</v>
      </c>
    </row>
    <row r="18" spans="4:12" x14ac:dyDescent="0.25">
      <c r="D18" s="76" t="s">
        <v>247</v>
      </c>
      <c r="E18" s="76" t="s">
        <v>235</v>
      </c>
      <c r="F18" s="117">
        <v>1.6102407574672191</v>
      </c>
      <c r="G18" s="117">
        <v>4.881845760817499</v>
      </c>
      <c r="H18" s="117">
        <v>0.15393073117097306</v>
      </c>
      <c r="I18" s="117">
        <v>0</v>
      </c>
      <c r="J18" s="117">
        <v>8.7199062894359542</v>
      </c>
      <c r="K18" s="117">
        <v>4.1384731050509185</v>
      </c>
      <c r="L18" s="117">
        <v>11.469050430089393</v>
      </c>
    </row>
    <row r="19" spans="4:12" x14ac:dyDescent="0.25">
      <c r="D19" s="76" t="s">
        <v>230</v>
      </c>
      <c r="E19" s="76" t="s">
        <v>230</v>
      </c>
      <c r="F19" s="117">
        <v>17.441679384557883</v>
      </c>
      <c r="G19" s="117">
        <v>9.5230492005200595</v>
      </c>
      <c r="H19" s="117">
        <v>7.2017592083562416</v>
      </c>
      <c r="I19" s="117">
        <v>0.8250015269230988</v>
      </c>
      <c r="J19" s="117">
        <v>0</v>
      </c>
      <c r="K19" s="117">
        <v>1.4353085913471393</v>
      </c>
      <c r="L19" s="117">
        <v>0</v>
      </c>
    </row>
    <row r="20" spans="4:12" x14ac:dyDescent="0.25">
      <c r="D20" s="76" t="s">
        <v>248</v>
      </c>
      <c r="E20" s="76" t="s">
        <v>231</v>
      </c>
      <c r="F20" s="117">
        <v>14.931323387423307</v>
      </c>
      <c r="G20" s="117">
        <v>3.5640154193563096</v>
      </c>
      <c r="H20" s="117">
        <v>2.836723474436504</v>
      </c>
      <c r="I20" s="117">
        <v>3.6850068202565076</v>
      </c>
      <c r="J20" s="117">
        <v>0.97493848369793801</v>
      </c>
      <c r="K20" s="117">
        <v>6.3791492948761741</v>
      </c>
      <c r="L20" s="117">
        <v>0</v>
      </c>
    </row>
    <row r="21" spans="4:12" x14ac:dyDescent="0.25">
      <c r="D21" s="76" t="s">
        <v>249</v>
      </c>
      <c r="E21" s="76" t="s">
        <v>234</v>
      </c>
      <c r="F21" s="117">
        <v>7.0389634659108609</v>
      </c>
      <c r="G21" s="117">
        <v>0</v>
      </c>
      <c r="H21" s="117">
        <v>0</v>
      </c>
      <c r="I21" s="117">
        <v>0</v>
      </c>
      <c r="J21" s="117">
        <v>0</v>
      </c>
      <c r="K21" s="117">
        <v>0</v>
      </c>
      <c r="L21" s="117">
        <v>0</v>
      </c>
    </row>
    <row r="22" spans="4:12" x14ac:dyDescent="0.25">
      <c r="D22" s="76" t="s">
        <v>9</v>
      </c>
      <c r="E22" s="76" t="s">
        <v>241</v>
      </c>
      <c r="F22" s="117">
        <v>6.8832341856915935</v>
      </c>
      <c r="G22" s="117">
        <v>1.0275769257088112</v>
      </c>
      <c r="H22" s="117">
        <v>4.9697636063771311</v>
      </c>
      <c r="I22" s="117">
        <v>11.632521529615692</v>
      </c>
      <c r="J22" s="117">
        <v>13.546748396374664</v>
      </c>
      <c r="K22" s="117">
        <v>7.2243865764472677</v>
      </c>
      <c r="L22" s="117">
        <v>10.11975037949064</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1"/>
  <sheetViews>
    <sheetView zoomScale="75" zoomScaleNormal="75" workbookViewId="0"/>
  </sheetViews>
  <sheetFormatPr defaultColWidth="9.140625" defaultRowHeight="15.75" x14ac:dyDescent="0.25"/>
  <cols>
    <col min="1" max="1" width="13.7109375" style="45" bestFit="1" customWidth="1"/>
    <col min="2" max="2" width="80.140625" style="45" bestFit="1" customWidth="1"/>
    <col min="3" max="3" width="20.42578125" style="45" customWidth="1"/>
    <col min="4" max="8" width="9.140625" style="45"/>
    <col min="9" max="10" width="11.28515625" style="45" customWidth="1"/>
    <col min="11" max="11" width="10" style="45" customWidth="1"/>
    <col min="12" max="13" width="12" style="45" customWidth="1"/>
    <col min="14" max="14" width="10" style="45" customWidth="1"/>
    <col min="15" max="16384" width="9.140625" style="45"/>
  </cols>
  <sheetData>
    <row r="1" spans="1:14" x14ac:dyDescent="0.25">
      <c r="A1" s="195" t="s">
        <v>2</v>
      </c>
      <c r="B1" s="46" t="s">
        <v>564</v>
      </c>
      <c r="C1" s="179" t="s">
        <v>467</v>
      </c>
    </row>
    <row r="2" spans="1:14" x14ac:dyDescent="0.25">
      <c r="A2" s="195" t="s">
        <v>3</v>
      </c>
      <c r="B2" s="46" t="s">
        <v>1533</v>
      </c>
    </row>
    <row r="3" spans="1:14" x14ac:dyDescent="0.25">
      <c r="A3" s="195" t="s">
        <v>4</v>
      </c>
      <c r="B3" s="45" t="s">
        <v>548</v>
      </c>
    </row>
    <row r="4" spans="1:14" x14ac:dyDescent="0.25">
      <c r="A4" s="195" t="s">
        <v>5</v>
      </c>
      <c r="B4" s="45" t="s">
        <v>563</v>
      </c>
    </row>
    <row r="5" spans="1:14" x14ac:dyDescent="0.25">
      <c r="A5" s="196" t="s">
        <v>6</v>
      </c>
      <c r="B5" s="45" t="s">
        <v>1762</v>
      </c>
    </row>
    <row r="6" spans="1:14" x14ac:dyDescent="0.25">
      <c r="A6" s="196" t="s">
        <v>7</v>
      </c>
      <c r="B6" s="45" t="s">
        <v>1763</v>
      </c>
    </row>
    <row r="8" spans="1:14" ht="31.5" x14ac:dyDescent="0.25">
      <c r="I8" s="152" t="s">
        <v>576</v>
      </c>
      <c r="J8" s="152" t="s">
        <v>577</v>
      </c>
      <c r="K8" s="152" t="s">
        <v>578</v>
      </c>
      <c r="L8" s="152" t="s">
        <v>579</v>
      </c>
      <c r="M8" s="152" t="s">
        <v>580</v>
      </c>
      <c r="N8" s="152" t="s">
        <v>581</v>
      </c>
    </row>
    <row r="9" spans="1:14" ht="31.5" x14ac:dyDescent="0.25">
      <c r="I9" s="152" t="s">
        <v>570</v>
      </c>
      <c r="J9" s="152" t="s">
        <v>571</v>
      </c>
      <c r="K9" s="152" t="s">
        <v>572</v>
      </c>
      <c r="L9" s="152" t="s">
        <v>573</v>
      </c>
      <c r="M9" s="152" t="s">
        <v>574</v>
      </c>
      <c r="N9" s="152" t="s">
        <v>575</v>
      </c>
    </row>
    <row r="10" spans="1:14" x14ac:dyDescent="0.25">
      <c r="F10" s="45">
        <v>2015</v>
      </c>
      <c r="G10" s="148"/>
      <c r="H10" s="146"/>
      <c r="I10" s="180"/>
      <c r="J10" s="180"/>
      <c r="K10" s="180"/>
      <c r="L10" s="180"/>
      <c r="M10" s="180"/>
      <c r="N10" s="180"/>
    </row>
    <row r="11" spans="1:14" x14ac:dyDescent="0.25">
      <c r="G11" s="148" t="s">
        <v>60</v>
      </c>
      <c r="H11" s="146" t="s">
        <v>61</v>
      </c>
      <c r="I11" s="180">
        <v>0</v>
      </c>
      <c r="J11" s="180">
        <v>0</v>
      </c>
      <c r="K11" s="180">
        <v>26.315789473684209</v>
      </c>
      <c r="L11" s="180">
        <v>68.421052631578945</v>
      </c>
      <c r="M11" s="180">
        <v>5.2631578947368416</v>
      </c>
      <c r="N11" s="180">
        <v>0</v>
      </c>
    </row>
    <row r="12" spans="1:14" x14ac:dyDescent="0.25">
      <c r="G12" s="148" t="s">
        <v>62</v>
      </c>
      <c r="H12" s="146" t="s">
        <v>63</v>
      </c>
      <c r="I12" s="180">
        <v>0</v>
      </c>
      <c r="J12" s="180">
        <v>0</v>
      </c>
      <c r="K12" s="180">
        <v>17.647058823529413</v>
      </c>
      <c r="L12" s="180">
        <v>70.588235294117652</v>
      </c>
      <c r="M12" s="180">
        <v>11.76470588235294</v>
      </c>
      <c r="N12" s="180">
        <v>0</v>
      </c>
    </row>
    <row r="13" spans="1:14" x14ac:dyDescent="0.25">
      <c r="G13" s="148" t="s">
        <v>64</v>
      </c>
      <c r="H13" s="146" t="s">
        <v>65</v>
      </c>
      <c r="I13" s="180">
        <v>0</v>
      </c>
      <c r="J13" s="180">
        <v>0</v>
      </c>
      <c r="K13" s="180">
        <v>12.5</v>
      </c>
      <c r="L13" s="180">
        <v>75</v>
      </c>
      <c r="M13" s="180">
        <v>12.5</v>
      </c>
      <c r="N13" s="180">
        <v>0</v>
      </c>
    </row>
    <row r="14" spans="1:14" x14ac:dyDescent="0.25">
      <c r="F14" s="45">
        <v>2016</v>
      </c>
      <c r="G14" s="148" t="s">
        <v>92</v>
      </c>
      <c r="H14" s="146" t="s">
        <v>93</v>
      </c>
      <c r="I14" s="180">
        <v>0</v>
      </c>
      <c r="J14" s="180">
        <v>0</v>
      </c>
      <c r="K14" s="180">
        <v>9.0909090909090917</v>
      </c>
      <c r="L14" s="180">
        <v>68.181818181818173</v>
      </c>
      <c r="M14" s="180">
        <v>22.727272727272727</v>
      </c>
      <c r="N14" s="180">
        <v>0</v>
      </c>
    </row>
    <row r="15" spans="1:14" x14ac:dyDescent="0.25">
      <c r="G15" s="148" t="s">
        <v>60</v>
      </c>
      <c r="H15" s="146" t="s">
        <v>61</v>
      </c>
      <c r="I15" s="180">
        <v>0</v>
      </c>
      <c r="J15" s="180">
        <v>0</v>
      </c>
      <c r="K15" s="180">
        <v>8</v>
      </c>
      <c r="L15" s="180">
        <v>56.000000000000007</v>
      </c>
      <c r="M15" s="180">
        <v>36</v>
      </c>
      <c r="N15" s="180">
        <v>0</v>
      </c>
    </row>
    <row r="16" spans="1:14" x14ac:dyDescent="0.25">
      <c r="G16" s="148" t="s">
        <v>62</v>
      </c>
      <c r="H16" s="146" t="s">
        <v>63</v>
      </c>
      <c r="I16" s="180">
        <v>0</v>
      </c>
      <c r="J16" s="180">
        <v>0</v>
      </c>
      <c r="K16" s="180">
        <v>5</v>
      </c>
      <c r="L16" s="180">
        <v>35</v>
      </c>
      <c r="M16" s="180">
        <v>60</v>
      </c>
      <c r="N16" s="180">
        <v>0</v>
      </c>
    </row>
    <row r="17" spans="6:14" x14ac:dyDescent="0.25">
      <c r="G17" s="148" t="s">
        <v>64</v>
      </c>
      <c r="H17" s="146" t="s">
        <v>65</v>
      </c>
      <c r="I17" s="180">
        <v>0</v>
      </c>
      <c r="J17" s="180">
        <v>0</v>
      </c>
      <c r="K17" s="180">
        <v>7.1428571428571423</v>
      </c>
      <c r="L17" s="180">
        <v>50</v>
      </c>
      <c r="M17" s="180">
        <v>35.714285714285715</v>
      </c>
      <c r="N17" s="180">
        <v>7.1428571428571423</v>
      </c>
    </row>
    <row r="18" spans="6:14" x14ac:dyDescent="0.25">
      <c r="F18" s="45">
        <v>2017</v>
      </c>
      <c r="G18" s="148" t="s">
        <v>94</v>
      </c>
      <c r="H18" s="146" t="s">
        <v>95</v>
      </c>
      <c r="I18" s="180">
        <v>0</v>
      </c>
      <c r="J18" s="180">
        <v>0</v>
      </c>
      <c r="K18" s="180">
        <v>0</v>
      </c>
      <c r="L18" s="180">
        <v>16.666666666666664</v>
      </c>
      <c r="M18" s="180">
        <v>70.833333333333343</v>
      </c>
      <c r="N18" s="180">
        <v>12.5</v>
      </c>
    </row>
    <row r="19" spans="6:14" x14ac:dyDescent="0.25">
      <c r="G19" s="148" t="s">
        <v>60</v>
      </c>
      <c r="H19" s="146" t="s">
        <v>61</v>
      </c>
      <c r="I19" s="180">
        <v>0</v>
      </c>
      <c r="J19" s="180">
        <v>0</v>
      </c>
      <c r="K19" s="180">
        <v>0</v>
      </c>
      <c r="L19" s="180">
        <v>21.052631578947366</v>
      </c>
      <c r="M19" s="180">
        <v>52.631578947368418</v>
      </c>
      <c r="N19" s="180">
        <v>26.315789473684209</v>
      </c>
    </row>
    <row r="20" spans="6:14" x14ac:dyDescent="0.25">
      <c r="G20" s="148" t="s">
        <v>62</v>
      </c>
      <c r="H20" s="146" t="s">
        <v>63</v>
      </c>
      <c r="I20" s="180">
        <v>0</v>
      </c>
      <c r="J20" s="180">
        <v>5.8823529411764701</v>
      </c>
      <c r="K20" s="180">
        <v>0</v>
      </c>
      <c r="L20" s="180">
        <v>5.8823529411764701</v>
      </c>
      <c r="M20" s="180">
        <v>52.941176470588239</v>
      </c>
      <c r="N20" s="180">
        <v>35.294117647058826</v>
      </c>
    </row>
    <row r="21" spans="6:14" x14ac:dyDescent="0.25">
      <c r="G21" s="148" t="s">
        <v>64</v>
      </c>
      <c r="H21" s="146" t="s">
        <v>65</v>
      </c>
      <c r="I21" s="180">
        <v>0</v>
      </c>
      <c r="J21" s="180">
        <v>4.3478260869565215</v>
      </c>
      <c r="K21" s="180">
        <v>0</v>
      </c>
      <c r="L21" s="180">
        <v>8.695652173913043</v>
      </c>
      <c r="M21" s="180">
        <v>65.217391304347828</v>
      </c>
      <c r="N21" s="180">
        <v>21.739130434782609</v>
      </c>
    </row>
    <row r="22" spans="6:14" x14ac:dyDescent="0.25">
      <c r="F22" s="45">
        <v>2018</v>
      </c>
      <c r="G22" s="148" t="s">
        <v>96</v>
      </c>
      <c r="H22" s="146" t="s">
        <v>97</v>
      </c>
      <c r="I22" s="180">
        <v>0</v>
      </c>
      <c r="J22" s="180">
        <v>0</v>
      </c>
      <c r="K22" s="180">
        <v>4</v>
      </c>
      <c r="L22" s="180">
        <v>12</v>
      </c>
      <c r="M22" s="180">
        <v>48</v>
      </c>
      <c r="N22" s="180">
        <v>36</v>
      </c>
    </row>
    <row r="23" spans="6:14" x14ac:dyDescent="0.25">
      <c r="G23" s="148" t="s">
        <v>60</v>
      </c>
      <c r="H23" s="146" t="s">
        <v>61</v>
      </c>
      <c r="I23" s="180">
        <v>4</v>
      </c>
      <c r="J23" s="180">
        <v>4</v>
      </c>
      <c r="K23" s="180">
        <v>4</v>
      </c>
      <c r="L23" s="180">
        <v>12</v>
      </c>
      <c r="M23" s="180">
        <v>28.000000000000004</v>
      </c>
      <c r="N23" s="180">
        <v>48</v>
      </c>
    </row>
    <row r="24" spans="6:14" x14ac:dyDescent="0.25">
      <c r="G24" s="148" t="s">
        <v>62</v>
      </c>
      <c r="H24" s="146" t="s">
        <v>63</v>
      </c>
      <c r="I24" s="180">
        <v>5.5555555555555554</v>
      </c>
      <c r="J24" s="180">
        <v>0</v>
      </c>
      <c r="K24" s="180">
        <v>5.5555555555555554</v>
      </c>
      <c r="L24" s="180">
        <v>11.111111111111111</v>
      </c>
      <c r="M24" s="180">
        <v>27.777777777777779</v>
      </c>
      <c r="N24" s="180">
        <v>50</v>
      </c>
    </row>
    <row r="25" spans="6:14" x14ac:dyDescent="0.25">
      <c r="G25" s="148" t="s">
        <v>64</v>
      </c>
      <c r="H25" s="146" t="s">
        <v>65</v>
      </c>
      <c r="I25" s="180">
        <v>5.2631578947368416</v>
      </c>
      <c r="J25" s="180">
        <v>0</v>
      </c>
      <c r="K25" s="180">
        <v>5.2631578947368416</v>
      </c>
      <c r="L25" s="180">
        <v>0</v>
      </c>
      <c r="M25" s="180">
        <v>26.315789473684209</v>
      </c>
      <c r="N25" s="180">
        <v>63.157894736842103</v>
      </c>
    </row>
    <row r="26" spans="6:14" x14ac:dyDescent="0.25">
      <c r="F26" s="45">
        <v>2019</v>
      </c>
      <c r="G26" s="148" t="s">
        <v>468</v>
      </c>
      <c r="H26" s="146" t="s">
        <v>218</v>
      </c>
      <c r="I26" s="180">
        <v>8.3333333333333321</v>
      </c>
      <c r="J26" s="180">
        <v>0</v>
      </c>
      <c r="K26" s="180">
        <v>0</v>
      </c>
      <c r="L26" s="180">
        <v>16.666666666666664</v>
      </c>
      <c r="M26" s="180">
        <v>33.333333333333329</v>
      </c>
      <c r="N26" s="180">
        <v>41.666666666666671</v>
      </c>
    </row>
    <row r="27" spans="6:14" x14ac:dyDescent="0.25">
      <c r="G27" s="148" t="s">
        <v>60</v>
      </c>
      <c r="H27" s="146" t="s">
        <v>61</v>
      </c>
      <c r="I27" s="180">
        <v>8.695652173913043</v>
      </c>
      <c r="J27" s="180">
        <v>0</v>
      </c>
      <c r="K27" s="180">
        <v>4.3478260869565215</v>
      </c>
      <c r="L27" s="180">
        <v>4.3478260869565215</v>
      </c>
      <c r="M27" s="180">
        <v>21.739130434782609</v>
      </c>
      <c r="N27" s="180">
        <v>60.869565217391312</v>
      </c>
    </row>
    <row r="28" spans="6:14" x14ac:dyDescent="0.25">
      <c r="G28" s="148" t="s">
        <v>62</v>
      </c>
      <c r="H28" s="146" t="s">
        <v>63</v>
      </c>
      <c r="I28" s="180">
        <v>10.526315789473683</v>
      </c>
      <c r="J28" s="180">
        <v>0</v>
      </c>
      <c r="K28" s="180">
        <v>0</v>
      </c>
      <c r="L28" s="180">
        <v>5.2631578947368416</v>
      </c>
      <c r="M28" s="180">
        <v>31.578947368421051</v>
      </c>
      <c r="N28" s="180">
        <v>52.631578947368418</v>
      </c>
    </row>
    <row r="29" spans="6:14" x14ac:dyDescent="0.25">
      <c r="G29" s="148" t="s">
        <v>64</v>
      </c>
      <c r="H29" s="146" t="s">
        <v>65</v>
      </c>
      <c r="I29" s="180">
        <v>7.4074074074074066</v>
      </c>
      <c r="J29" s="180">
        <v>3.7037037037037033</v>
      </c>
      <c r="K29" s="180">
        <v>3.7037037037037033</v>
      </c>
      <c r="L29" s="180">
        <v>7.4074074074074066</v>
      </c>
      <c r="M29" s="180">
        <v>22.222222222222221</v>
      </c>
      <c r="N29" s="180">
        <v>55.555555555555557</v>
      </c>
    </row>
    <row r="30" spans="6:14" x14ac:dyDescent="0.25">
      <c r="F30" s="45">
        <v>2020</v>
      </c>
      <c r="G30" s="148" t="s">
        <v>584</v>
      </c>
      <c r="H30" s="146" t="s">
        <v>585</v>
      </c>
      <c r="I30" s="180">
        <v>43.75</v>
      </c>
      <c r="J30" s="180">
        <v>6.25</v>
      </c>
      <c r="K30" s="180">
        <v>6.25</v>
      </c>
      <c r="L30" s="180">
        <v>6.25</v>
      </c>
      <c r="M30" s="180">
        <v>12.5</v>
      </c>
      <c r="N30" s="180">
        <v>25</v>
      </c>
    </row>
    <row r="31" spans="6:14" x14ac:dyDescent="0.25">
      <c r="G31" s="148" t="s">
        <v>60</v>
      </c>
      <c r="H31" s="146" t="s">
        <v>61</v>
      </c>
      <c r="I31" s="180">
        <v>41.666666666666671</v>
      </c>
      <c r="J31" s="180">
        <v>16.666666666666664</v>
      </c>
      <c r="K31" s="180">
        <v>0</v>
      </c>
      <c r="L31" s="180">
        <v>8.3333333333333321</v>
      </c>
      <c r="M31" s="180">
        <v>16.666666666666664</v>
      </c>
      <c r="N31" s="180">
        <v>16.666666666666664</v>
      </c>
    </row>
    <row r="32" spans="6:14" x14ac:dyDescent="0.25">
      <c r="G32" s="148" t="s">
        <v>62</v>
      </c>
      <c r="H32" s="146" t="s">
        <v>63</v>
      </c>
      <c r="I32" s="180">
        <v>71.428571428571431</v>
      </c>
      <c r="J32" s="180">
        <v>0</v>
      </c>
      <c r="K32" s="180">
        <v>7.1428571428571423</v>
      </c>
      <c r="L32" s="180">
        <v>7.1428571428571423</v>
      </c>
      <c r="M32" s="180">
        <v>7.1428571428571423</v>
      </c>
      <c r="N32" s="180">
        <v>7.1428571428571423</v>
      </c>
    </row>
    <row r="33" spans="6:14" x14ac:dyDescent="0.25">
      <c r="G33" s="148" t="s">
        <v>64</v>
      </c>
      <c r="H33" s="146" t="s">
        <v>65</v>
      </c>
      <c r="I33" s="180">
        <v>54.54545454545454</v>
      </c>
      <c r="J33" s="180">
        <v>9.0909090909090917</v>
      </c>
      <c r="K33" s="180">
        <v>18.181818181818183</v>
      </c>
      <c r="L33" s="180">
        <v>13.636363636363635</v>
      </c>
      <c r="M33" s="180">
        <v>0</v>
      </c>
      <c r="N33" s="180">
        <v>4.5454545454545459</v>
      </c>
    </row>
    <row r="34" spans="6:14" x14ac:dyDescent="0.25">
      <c r="F34" s="45">
        <v>2021</v>
      </c>
      <c r="G34" s="148" t="s">
        <v>699</v>
      </c>
      <c r="H34" s="146" t="s">
        <v>700</v>
      </c>
      <c r="I34" s="180">
        <v>27.777777777777779</v>
      </c>
      <c r="J34" s="180">
        <v>11.111111111111111</v>
      </c>
      <c r="K34" s="180">
        <v>11.111111111111111</v>
      </c>
      <c r="L34" s="180">
        <v>27.777777777777779</v>
      </c>
      <c r="M34" s="180">
        <v>11.111111111111111</v>
      </c>
      <c r="N34" s="180">
        <v>11.111111111111111</v>
      </c>
    </row>
    <row r="35" spans="6:14" x14ac:dyDescent="0.25">
      <c r="G35" s="148" t="s">
        <v>60</v>
      </c>
      <c r="H35" s="146" t="s">
        <v>61</v>
      </c>
      <c r="I35" s="180">
        <v>0</v>
      </c>
      <c r="J35" s="180">
        <v>16.666666666666664</v>
      </c>
      <c r="K35" s="180">
        <v>16.666666666666664</v>
      </c>
      <c r="L35" s="180">
        <v>33.333333333333329</v>
      </c>
      <c r="M35" s="180">
        <v>16.666666666666664</v>
      </c>
      <c r="N35" s="180">
        <v>16.666666666666664</v>
      </c>
    </row>
    <row r="36" spans="6:14" x14ac:dyDescent="0.25">
      <c r="G36" s="148" t="s">
        <v>62</v>
      </c>
      <c r="H36" s="146" t="s">
        <v>63</v>
      </c>
      <c r="I36" s="180">
        <v>27.27272727272727</v>
      </c>
      <c r="J36" s="180">
        <v>18.181818181818183</v>
      </c>
      <c r="K36" s="180">
        <v>18.181818181818183</v>
      </c>
      <c r="L36" s="180">
        <v>0</v>
      </c>
      <c r="M36" s="180">
        <v>27.27272727272727</v>
      </c>
      <c r="N36" s="180">
        <v>9.0909090909090917</v>
      </c>
    </row>
    <row r="37" spans="6:14" x14ac:dyDescent="0.25">
      <c r="G37" s="148" t="s">
        <v>64</v>
      </c>
      <c r="H37" s="146" t="s">
        <v>65</v>
      </c>
      <c r="I37" s="180">
        <v>7.6923076923076925</v>
      </c>
      <c r="J37" s="180">
        <v>15.384615384615385</v>
      </c>
      <c r="K37" s="180">
        <v>7.6923076923076925</v>
      </c>
      <c r="L37" s="180">
        <v>30.76923076923077</v>
      </c>
      <c r="M37" s="180">
        <v>15.384615384615385</v>
      </c>
      <c r="N37" s="180">
        <v>23.076923076923077</v>
      </c>
    </row>
    <row r="38" spans="6:14" x14ac:dyDescent="0.25">
      <c r="F38" s="45">
        <v>2022</v>
      </c>
      <c r="G38" s="148" t="s">
        <v>1725</v>
      </c>
      <c r="H38" s="146" t="s">
        <v>1726</v>
      </c>
      <c r="I38" s="180">
        <v>38.461538461538467</v>
      </c>
      <c r="J38" s="180">
        <v>23.076923076923077</v>
      </c>
      <c r="K38" s="180">
        <v>0</v>
      </c>
      <c r="L38" s="180">
        <v>30.76923076923077</v>
      </c>
      <c r="M38" s="180">
        <v>0</v>
      </c>
      <c r="N38" s="180">
        <v>7.6923076923076925</v>
      </c>
    </row>
    <row r="39" spans="6:14" x14ac:dyDescent="0.25">
      <c r="G39" s="148" t="s">
        <v>60</v>
      </c>
      <c r="H39" s="146" t="s">
        <v>61</v>
      </c>
      <c r="I39" s="180">
        <v>40</v>
      </c>
      <c r="J39" s="180">
        <v>13.333333333333334</v>
      </c>
      <c r="K39" s="180">
        <v>6.666666666666667</v>
      </c>
      <c r="L39" s="180">
        <v>13.333333333333334</v>
      </c>
      <c r="M39" s="180">
        <v>6.666666666666667</v>
      </c>
      <c r="N39" s="180">
        <v>20</v>
      </c>
    </row>
    <row r="40" spans="6:14" x14ac:dyDescent="0.25">
      <c r="G40" s="148"/>
      <c r="H40" s="146"/>
      <c r="I40" s="180"/>
      <c r="J40" s="180"/>
    </row>
    <row r="41" spans="6:14" x14ac:dyDescent="0.25">
      <c r="G41" s="148"/>
      <c r="H41" s="146"/>
      <c r="I41" s="180"/>
      <c r="J41" s="180"/>
    </row>
    <row r="42" spans="6:14" x14ac:dyDescent="0.25">
      <c r="G42" s="148"/>
      <c r="H42" s="146"/>
      <c r="I42" s="180"/>
      <c r="J42" s="180"/>
    </row>
    <row r="43" spans="6:14" x14ac:dyDescent="0.25">
      <c r="G43" s="148"/>
      <c r="H43" s="146"/>
      <c r="I43" s="180"/>
      <c r="J43" s="180"/>
    </row>
    <row r="44" spans="6:14" x14ac:dyDescent="0.25">
      <c r="G44" s="148"/>
      <c r="H44" s="146"/>
      <c r="I44" s="180"/>
      <c r="J44" s="180"/>
    </row>
    <row r="45" spans="6:14" x14ac:dyDescent="0.25">
      <c r="G45" s="148"/>
      <c r="H45" s="146"/>
      <c r="I45" s="180"/>
      <c r="J45" s="180"/>
    </row>
    <row r="46" spans="6:14" x14ac:dyDescent="0.25">
      <c r="G46" s="148"/>
      <c r="H46" s="146"/>
      <c r="I46" s="180"/>
      <c r="J46" s="180"/>
    </row>
    <row r="47" spans="6:14" x14ac:dyDescent="0.25">
      <c r="G47" s="148"/>
      <c r="H47" s="146"/>
      <c r="I47" s="180"/>
      <c r="J47" s="180"/>
    </row>
    <row r="48" spans="6:14" x14ac:dyDescent="0.25">
      <c r="G48" s="148"/>
      <c r="H48" s="146"/>
      <c r="I48" s="180"/>
      <c r="J48" s="180"/>
    </row>
    <row r="49" spans="7:10" x14ac:dyDescent="0.25">
      <c r="G49" s="148"/>
      <c r="H49" s="146"/>
      <c r="I49" s="180"/>
      <c r="J49" s="180"/>
    </row>
    <row r="50" spans="7:10" x14ac:dyDescent="0.25">
      <c r="G50" s="148"/>
      <c r="H50" s="146"/>
      <c r="I50" s="180"/>
      <c r="J50" s="180"/>
    </row>
    <row r="51" spans="7:10" x14ac:dyDescent="0.25">
      <c r="G51" s="148"/>
      <c r="H51" s="146"/>
      <c r="I51" s="180"/>
      <c r="J51" s="180"/>
    </row>
    <row r="52" spans="7:10" x14ac:dyDescent="0.25">
      <c r="G52" s="148"/>
      <c r="H52" s="146"/>
      <c r="I52" s="180"/>
      <c r="J52" s="180"/>
    </row>
    <row r="53" spans="7:10" x14ac:dyDescent="0.25">
      <c r="G53" s="148"/>
      <c r="H53" s="146"/>
      <c r="I53" s="180"/>
      <c r="J53" s="180"/>
    </row>
    <row r="54" spans="7:10" x14ac:dyDescent="0.25">
      <c r="G54" s="148"/>
      <c r="H54" s="146"/>
      <c r="I54" s="180"/>
      <c r="J54" s="180"/>
    </row>
    <row r="55" spans="7:10" x14ac:dyDescent="0.25">
      <c r="G55" s="148"/>
      <c r="H55" s="146"/>
      <c r="I55" s="180"/>
      <c r="J55" s="180"/>
    </row>
    <row r="56" spans="7:10" x14ac:dyDescent="0.25">
      <c r="G56" s="148"/>
      <c r="H56" s="146"/>
      <c r="I56" s="180"/>
      <c r="J56" s="180"/>
    </row>
    <row r="57" spans="7:10" x14ac:dyDescent="0.25">
      <c r="G57" s="148"/>
      <c r="H57" s="146"/>
      <c r="I57" s="180"/>
      <c r="J57" s="180"/>
    </row>
    <row r="58" spans="7:10" x14ac:dyDescent="0.25">
      <c r="G58" s="148"/>
      <c r="H58" s="146"/>
      <c r="I58" s="180"/>
      <c r="J58" s="180"/>
    </row>
    <row r="59" spans="7:10" x14ac:dyDescent="0.25">
      <c r="G59" s="148"/>
      <c r="H59" s="146"/>
      <c r="I59" s="180"/>
      <c r="J59" s="180"/>
    </row>
    <row r="60" spans="7:10" x14ac:dyDescent="0.25">
      <c r="G60" s="148"/>
      <c r="H60" s="146"/>
      <c r="I60" s="180"/>
      <c r="J60" s="180"/>
    </row>
    <row r="61" spans="7:10" x14ac:dyDescent="0.25">
      <c r="G61" s="148"/>
      <c r="H61" s="146"/>
      <c r="I61" s="180"/>
      <c r="J61" s="180"/>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zoomScale="75" zoomScaleNormal="75" workbookViewId="0"/>
  </sheetViews>
  <sheetFormatPr defaultColWidth="9.140625" defaultRowHeight="15.75" x14ac:dyDescent="0.25"/>
  <cols>
    <col min="1" max="1" width="14.7109375" style="146" customWidth="1"/>
    <col min="2" max="2" width="81.28515625" style="146" customWidth="1"/>
    <col min="3" max="3" width="28.5703125" style="146" customWidth="1"/>
    <col min="4" max="5" width="9.140625" style="146"/>
    <col min="6" max="6" width="14.85546875" style="146" customWidth="1"/>
    <col min="7" max="7" width="5.5703125" style="146" bestFit="1" customWidth="1"/>
    <col min="8" max="8" width="9.85546875" style="146" bestFit="1" customWidth="1"/>
    <col min="9" max="9" width="9.85546875" style="146" customWidth="1"/>
    <col min="10" max="10" width="14.42578125" style="146" customWidth="1"/>
    <col min="11" max="11" width="13.85546875" style="146" customWidth="1"/>
    <col min="12" max="16384" width="9.140625" style="146"/>
  </cols>
  <sheetData>
    <row r="1" spans="1:11" x14ac:dyDescent="0.25">
      <c r="A1" s="146" t="s">
        <v>2</v>
      </c>
      <c r="B1" s="113" t="s">
        <v>514</v>
      </c>
      <c r="C1" s="176" t="s">
        <v>467</v>
      </c>
    </row>
    <row r="2" spans="1:11" x14ac:dyDescent="0.25">
      <c r="A2" s="146" t="s">
        <v>3</v>
      </c>
      <c r="B2" s="113" t="s">
        <v>515</v>
      </c>
    </row>
    <row r="3" spans="1:11" x14ac:dyDescent="0.25">
      <c r="A3" s="146" t="s">
        <v>4</v>
      </c>
      <c r="B3" s="146" t="s">
        <v>1521</v>
      </c>
    </row>
    <row r="4" spans="1:11" x14ac:dyDescent="0.25">
      <c r="A4" s="146" t="s">
        <v>5</v>
      </c>
      <c r="B4" s="146" t="s">
        <v>1526</v>
      </c>
    </row>
    <row r="5" spans="1:11" x14ac:dyDescent="0.25">
      <c r="A5" s="146" t="s">
        <v>6</v>
      </c>
    </row>
    <row r="6" spans="1:11" x14ac:dyDescent="0.25">
      <c r="A6" s="146" t="s">
        <v>7</v>
      </c>
    </row>
    <row r="7" spans="1:11" ht="47.25" x14ac:dyDescent="0.25">
      <c r="F7" s="45"/>
      <c r="G7" s="45"/>
      <c r="H7" s="45"/>
      <c r="I7" s="45"/>
      <c r="J7" s="152" t="s">
        <v>285</v>
      </c>
      <c r="K7" s="152" t="s">
        <v>417</v>
      </c>
    </row>
    <row r="8" spans="1:11" ht="63" x14ac:dyDescent="0.25">
      <c r="F8" s="45"/>
      <c r="G8" s="45"/>
      <c r="H8" s="45"/>
      <c r="I8" s="45"/>
      <c r="J8" s="152" t="s">
        <v>275</v>
      </c>
      <c r="K8" s="152" t="s">
        <v>525</v>
      </c>
    </row>
    <row r="9" spans="1:11" x14ac:dyDescent="0.25">
      <c r="F9" s="45" t="s">
        <v>280</v>
      </c>
      <c r="G9" s="45">
        <v>2014</v>
      </c>
      <c r="H9" s="151" t="s">
        <v>286</v>
      </c>
      <c r="I9" s="45">
        <v>2014</v>
      </c>
      <c r="J9" s="155">
        <v>3050</v>
      </c>
      <c r="K9" s="156">
        <v>6</v>
      </c>
    </row>
    <row r="10" spans="1:11" x14ac:dyDescent="0.25">
      <c r="F10" s="155"/>
      <c r="G10" s="45">
        <v>2015</v>
      </c>
      <c r="H10" s="151"/>
      <c r="I10" s="45">
        <v>2015</v>
      </c>
      <c r="J10" s="155">
        <v>4100</v>
      </c>
      <c r="K10" s="156">
        <v>6</v>
      </c>
    </row>
    <row r="11" spans="1:11" x14ac:dyDescent="0.25">
      <c r="F11" s="155"/>
      <c r="G11" s="45">
        <v>2016</v>
      </c>
      <c r="H11" s="151"/>
      <c r="I11" s="45">
        <v>2016</v>
      </c>
      <c r="J11" s="155">
        <v>4538</v>
      </c>
      <c r="K11" s="156">
        <v>5.25</v>
      </c>
    </row>
    <row r="12" spans="1:11" x14ac:dyDescent="0.25">
      <c r="F12" s="155"/>
      <c r="G12" s="45">
        <v>2017</v>
      </c>
      <c r="H12" s="151"/>
      <c r="I12" s="45">
        <v>2017</v>
      </c>
      <c r="J12" s="155">
        <v>5030</v>
      </c>
      <c r="K12" s="156">
        <v>5</v>
      </c>
    </row>
    <row r="13" spans="1:11" x14ac:dyDescent="0.25">
      <c r="F13" s="155"/>
      <c r="G13" s="45">
        <v>2018</v>
      </c>
      <c r="H13" s="151"/>
      <c r="I13" s="45">
        <v>2018</v>
      </c>
      <c r="J13" s="155">
        <v>7200</v>
      </c>
      <c r="K13" s="157">
        <v>4.75</v>
      </c>
    </row>
    <row r="14" spans="1:11" x14ac:dyDescent="0.25">
      <c r="F14" s="155"/>
      <c r="G14" s="45">
        <v>2019</v>
      </c>
      <c r="H14" s="45"/>
      <c r="I14" s="45">
        <v>2019</v>
      </c>
      <c r="J14" s="155">
        <v>7214.9</v>
      </c>
      <c r="K14" s="157">
        <v>4.5</v>
      </c>
    </row>
    <row r="15" spans="1:11" x14ac:dyDescent="0.25">
      <c r="F15" s="45"/>
      <c r="G15" s="45">
        <v>2020</v>
      </c>
      <c r="H15" s="45"/>
      <c r="I15" s="45">
        <v>2020</v>
      </c>
      <c r="J15" s="155">
        <v>5252</v>
      </c>
      <c r="K15" s="157">
        <v>4.75</v>
      </c>
    </row>
    <row r="16" spans="1:11" x14ac:dyDescent="0.25">
      <c r="G16" s="45">
        <v>2021</v>
      </c>
      <c r="H16" s="45"/>
      <c r="I16" s="45">
        <v>2021</v>
      </c>
      <c r="J16" s="155">
        <v>4916</v>
      </c>
      <c r="K16" s="157">
        <v>4.5</v>
      </c>
    </row>
    <row r="17" spans="6:13" x14ac:dyDescent="0.25">
      <c r="G17" s="45" t="s">
        <v>1749</v>
      </c>
      <c r="H17" s="45"/>
      <c r="I17" s="45" t="s">
        <v>1755</v>
      </c>
      <c r="J17" s="155">
        <v>2766</v>
      </c>
      <c r="K17" s="157">
        <v>4.5</v>
      </c>
      <c r="L17" s="215"/>
      <c r="M17" s="215"/>
    </row>
    <row r="18" spans="6:13" x14ac:dyDescent="0.25">
      <c r="F18" s="45" t="s">
        <v>244</v>
      </c>
      <c r="G18" s="45">
        <v>2014</v>
      </c>
      <c r="H18" s="151" t="s">
        <v>287</v>
      </c>
      <c r="I18" s="45">
        <v>2014</v>
      </c>
      <c r="J18" s="155">
        <v>2050</v>
      </c>
      <c r="K18" s="156">
        <v>6</v>
      </c>
    </row>
    <row r="19" spans="6:13" x14ac:dyDescent="0.25">
      <c r="F19" s="45"/>
      <c r="G19" s="45">
        <v>2015</v>
      </c>
      <c r="H19" s="151"/>
      <c r="I19" s="45">
        <v>2015</v>
      </c>
      <c r="J19" s="155">
        <v>2650</v>
      </c>
      <c r="K19" s="156">
        <v>5.75</v>
      </c>
    </row>
    <row r="20" spans="6:13" x14ac:dyDescent="0.25">
      <c r="F20" s="155"/>
      <c r="G20" s="45">
        <v>2016</v>
      </c>
      <c r="H20" s="151"/>
      <c r="I20" s="45">
        <v>2016</v>
      </c>
      <c r="J20" s="155">
        <v>3620</v>
      </c>
      <c r="K20" s="156">
        <v>4.8500000000000005</v>
      </c>
    </row>
    <row r="21" spans="6:13" x14ac:dyDescent="0.25">
      <c r="F21" s="155"/>
      <c r="G21" s="45">
        <v>2017</v>
      </c>
      <c r="H21" s="151"/>
      <c r="I21" s="45">
        <v>2017</v>
      </c>
      <c r="J21" s="155">
        <v>3540</v>
      </c>
      <c r="K21" s="156">
        <v>4.8499999999999996</v>
      </c>
    </row>
    <row r="22" spans="6:13" x14ac:dyDescent="0.25">
      <c r="F22" s="155"/>
      <c r="G22" s="45">
        <v>2018</v>
      </c>
      <c r="H22" s="151"/>
      <c r="I22" s="45">
        <v>2018</v>
      </c>
      <c r="J22" s="155">
        <v>2510</v>
      </c>
      <c r="K22" s="157">
        <v>4.5</v>
      </c>
    </row>
    <row r="23" spans="6:13" x14ac:dyDescent="0.25">
      <c r="F23" s="155"/>
      <c r="G23" s="45">
        <v>2019</v>
      </c>
      <c r="H23" s="45"/>
      <c r="I23" s="45">
        <v>2019</v>
      </c>
      <c r="J23" s="155">
        <v>3190.57</v>
      </c>
      <c r="K23" s="157">
        <v>3.9</v>
      </c>
    </row>
    <row r="24" spans="6:13" x14ac:dyDescent="0.25">
      <c r="F24" s="155"/>
      <c r="G24" s="45">
        <v>2020</v>
      </c>
      <c r="H24" s="45"/>
      <c r="I24" s="45">
        <v>2020</v>
      </c>
      <c r="J24" s="155">
        <v>1375.8</v>
      </c>
      <c r="K24" s="157">
        <v>3.9</v>
      </c>
    </row>
    <row r="25" spans="6:13" x14ac:dyDescent="0.25">
      <c r="G25" s="45">
        <v>2021</v>
      </c>
      <c r="H25" s="45"/>
      <c r="I25" s="45">
        <v>2021</v>
      </c>
      <c r="J25" s="155">
        <v>1668</v>
      </c>
      <c r="K25" s="157">
        <v>4</v>
      </c>
    </row>
    <row r="26" spans="6:13" x14ac:dyDescent="0.25">
      <c r="G26" s="45" t="s">
        <v>1749</v>
      </c>
      <c r="H26" s="45"/>
      <c r="I26" s="45" t="s">
        <v>1755</v>
      </c>
      <c r="J26" s="155">
        <v>1082</v>
      </c>
      <c r="K26" s="157">
        <v>4.5</v>
      </c>
      <c r="L26" s="215"/>
      <c r="M26" s="215"/>
    </row>
    <row r="27" spans="6:13" x14ac:dyDescent="0.25">
      <c r="F27" s="155" t="s">
        <v>281</v>
      </c>
      <c r="G27" s="45">
        <v>2014</v>
      </c>
      <c r="H27" s="151" t="s">
        <v>277</v>
      </c>
      <c r="I27" s="45">
        <v>2014</v>
      </c>
      <c r="J27" s="155">
        <v>600</v>
      </c>
      <c r="K27" s="156">
        <v>7.2499999999999991</v>
      </c>
    </row>
    <row r="28" spans="6:13" x14ac:dyDescent="0.25">
      <c r="F28" s="45"/>
      <c r="G28" s="45">
        <v>2015</v>
      </c>
      <c r="H28" s="151"/>
      <c r="I28" s="45">
        <v>2015</v>
      </c>
      <c r="J28" s="155">
        <v>415</v>
      </c>
      <c r="K28" s="156">
        <v>7.0000000000000009</v>
      </c>
    </row>
    <row r="29" spans="6:13" x14ac:dyDescent="0.25">
      <c r="F29" s="45"/>
      <c r="G29" s="45">
        <v>2016</v>
      </c>
      <c r="H29" s="151"/>
      <c r="I29" s="45">
        <v>2016</v>
      </c>
      <c r="J29" s="155">
        <v>880</v>
      </c>
      <c r="K29" s="156">
        <v>6.5</v>
      </c>
    </row>
    <row r="30" spans="6:13" x14ac:dyDescent="0.25">
      <c r="F30" s="45"/>
      <c r="G30" s="45">
        <v>2017</v>
      </c>
      <c r="H30" s="151"/>
      <c r="I30" s="45">
        <v>2017</v>
      </c>
      <c r="J30" s="155">
        <v>525</v>
      </c>
      <c r="K30" s="156">
        <v>6.5</v>
      </c>
    </row>
    <row r="31" spans="6:13" x14ac:dyDescent="0.25">
      <c r="F31" s="45"/>
      <c r="G31" s="45">
        <v>2018</v>
      </c>
      <c r="H31" s="151"/>
      <c r="I31" s="45">
        <v>2018</v>
      </c>
      <c r="J31" s="155">
        <v>818</v>
      </c>
      <c r="K31" s="157">
        <v>6</v>
      </c>
    </row>
    <row r="32" spans="6:13" x14ac:dyDescent="0.25">
      <c r="F32" s="45"/>
      <c r="G32" s="45">
        <v>2019</v>
      </c>
      <c r="H32" s="45"/>
      <c r="I32" s="45">
        <v>2019</v>
      </c>
      <c r="J32" s="155">
        <v>851.64</v>
      </c>
      <c r="K32" s="157">
        <v>5.5</v>
      </c>
    </row>
    <row r="33" spans="6:13" x14ac:dyDescent="0.25">
      <c r="F33" s="45"/>
      <c r="G33" s="45">
        <v>2020</v>
      </c>
      <c r="H33" s="45"/>
      <c r="I33" s="45">
        <v>2020</v>
      </c>
      <c r="J33" s="155">
        <v>501</v>
      </c>
      <c r="K33" s="157">
        <v>5.75</v>
      </c>
    </row>
    <row r="34" spans="6:13" x14ac:dyDescent="0.25">
      <c r="G34" s="45">
        <v>2021</v>
      </c>
      <c r="H34" s="45"/>
      <c r="I34" s="45">
        <v>2021</v>
      </c>
      <c r="J34" s="155">
        <v>762</v>
      </c>
      <c r="K34" s="157">
        <v>5.25</v>
      </c>
    </row>
    <row r="35" spans="6:13" x14ac:dyDescent="0.25">
      <c r="G35" s="45" t="s">
        <v>1749</v>
      </c>
      <c r="H35" s="45"/>
      <c r="I35" s="45" t="s">
        <v>1755</v>
      </c>
      <c r="J35" s="155">
        <v>613</v>
      </c>
      <c r="K35" s="157">
        <v>5</v>
      </c>
      <c r="L35" s="215"/>
      <c r="M35" s="215"/>
    </row>
    <row r="36" spans="6:13" x14ac:dyDescent="0.25">
      <c r="F36" s="45" t="s">
        <v>242</v>
      </c>
      <c r="G36" s="45">
        <v>2014</v>
      </c>
      <c r="H36" s="151" t="s">
        <v>288</v>
      </c>
      <c r="I36" s="45">
        <v>2014</v>
      </c>
      <c r="J36" s="155">
        <v>617.35300000000007</v>
      </c>
      <c r="K36" s="156">
        <v>7.2499999999999991</v>
      </c>
    </row>
    <row r="37" spans="6:13" x14ac:dyDescent="0.25">
      <c r="F37" s="45"/>
      <c r="G37" s="45">
        <v>2015</v>
      </c>
      <c r="H37" s="151"/>
      <c r="I37" s="45">
        <v>2015</v>
      </c>
      <c r="J37" s="155">
        <v>809.63837956989255</v>
      </c>
      <c r="K37" s="156">
        <v>7.2499999999999991</v>
      </c>
    </row>
    <row r="38" spans="6:13" x14ac:dyDescent="0.25">
      <c r="F38" s="45"/>
      <c r="G38" s="45">
        <v>2016</v>
      </c>
      <c r="H38" s="151"/>
      <c r="I38" s="45">
        <v>2016</v>
      </c>
      <c r="J38" s="155">
        <v>1671</v>
      </c>
      <c r="K38" s="156">
        <v>6.75</v>
      </c>
    </row>
    <row r="39" spans="6:13" x14ac:dyDescent="0.25">
      <c r="F39" s="45"/>
      <c r="G39" s="45">
        <v>2017</v>
      </c>
      <c r="H39" s="151"/>
      <c r="I39" s="45">
        <v>2017</v>
      </c>
      <c r="J39" s="155">
        <v>1754</v>
      </c>
      <c r="K39" s="156">
        <v>6</v>
      </c>
    </row>
    <row r="40" spans="6:13" x14ac:dyDescent="0.25">
      <c r="F40" s="45"/>
      <c r="G40" s="45">
        <v>2018</v>
      </c>
      <c r="H40" s="151"/>
      <c r="I40" s="45">
        <v>2018</v>
      </c>
      <c r="J40" s="155">
        <v>1819</v>
      </c>
      <c r="K40" s="157">
        <v>5.75</v>
      </c>
    </row>
    <row r="41" spans="6:13" x14ac:dyDescent="0.25">
      <c r="F41" s="45"/>
      <c r="G41" s="45">
        <v>2019</v>
      </c>
      <c r="H41" s="45"/>
      <c r="I41" s="45">
        <v>2019</v>
      </c>
      <c r="J41" s="155">
        <v>1818</v>
      </c>
      <c r="K41" s="157">
        <v>5.25</v>
      </c>
    </row>
    <row r="42" spans="6:13" x14ac:dyDescent="0.25">
      <c r="F42" s="45"/>
      <c r="G42" s="45">
        <v>2020</v>
      </c>
      <c r="H42" s="45"/>
      <c r="I42" s="45">
        <v>2020</v>
      </c>
      <c r="J42" s="155">
        <v>1076</v>
      </c>
      <c r="K42" s="157">
        <v>5.75</v>
      </c>
    </row>
    <row r="43" spans="6:13" x14ac:dyDescent="0.25">
      <c r="G43" s="45">
        <v>2021</v>
      </c>
      <c r="H43" s="45"/>
      <c r="I43" s="45">
        <v>2021</v>
      </c>
      <c r="J43" s="155">
        <v>1254</v>
      </c>
      <c r="K43" s="157">
        <v>5.25</v>
      </c>
    </row>
    <row r="44" spans="6:13" x14ac:dyDescent="0.25">
      <c r="G44" s="45" t="s">
        <v>1749</v>
      </c>
      <c r="H44" s="45"/>
      <c r="I44" s="45" t="s">
        <v>1755</v>
      </c>
      <c r="J44" s="155">
        <v>593</v>
      </c>
      <c r="K44" s="157">
        <v>5.25</v>
      </c>
      <c r="L44" s="215"/>
      <c r="M44" s="215"/>
    </row>
    <row r="45" spans="6:13" x14ac:dyDescent="0.25">
      <c r="F45" s="45" t="s">
        <v>282</v>
      </c>
      <c r="G45" s="45">
        <v>2014</v>
      </c>
      <c r="H45" s="151" t="s">
        <v>278</v>
      </c>
      <c r="I45" s="45">
        <v>2014</v>
      </c>
      <c r="J45" s="155">
        <v>950</v>
      </c>
      <c r="K45" s="156">
        <v>7.75</v>
      </c>
    </row>
    <row r="46" spans="6:13" x14ac:dyDescent="0.25">
      <c r="F46" s="45"/>
      <c r="G46" s="45">
        <v>2015</v>
      </c>
      <c r="H46" s="151"/>
      <c r="I46" s="45">
        <v>2015</v>
      </c>
      <c r="J46" s="155">
        <v>800</v>
      </c>
      <c r="K46" s="156">
        <v>7.5</v>
      </c>
    </row>
    <row r="47" spans="6:13" x14ac:dyDescent="0.25">
      <c r="F47" s="45"/>
      <c r="G47" s="45">
        <v>2016</v>
      </c>
      <c r="H47" s="151"/>
      <c r="I47" s="45">
        <v>2016</v>
      </c>
      <c r="J47" s="155">
        <v>910</v>
      </c>
      <c r="K47" s="156">
        <v>7.5</v>
      </c>
    </row>
    <row r="48" spans="6:13" x14ac:dyDescent="0.25">
      <c r="F48" s="45"/>
      <c r="G48" s="45">
        <v>2017</v>
      </c>
      <c r="H48" s="151"/>
      <c r="I48" s="45">
        <v>2017</v>
      </c>
      <c r="J48" s="155">
        <v>963</v>
      </c>
      <c r="K48" s="156">
        <v>7.5</v>
      </c>
    </row>
    <row r="49" spans="6:13" x14ac:dyDescent="0.25">
      <c r="F49" s="45"/>
      <c r="G49" s="45">
        <v>2018</v>
      </c>
      <c r="H49" s="151"/>
      <c r="I49" s="45">
        <v>2018</v>
      </c>
      <c r="J49" s="155">
        <v>900</v>
      </c>
      <c r="K49" s="157">
        <v>7.25</v>
      </c>
    </row>
    <row r="50" spans="6:13" x14ac:dyDescent="0.25">
      <c r="F50" s="45"/>
      <c r="G50" s="45">
        <v>2019</v>
      </c>
      <c r="H50" s="45"/>
      <c r="I50" s="45">
        <v>2019</v>
      </c>
      <c r="J50" s="155">
        <v>686.5</v>
      </c>
      <c r="K50" s="157">
        <v>7</v>
      </c>
    </row>
    <row r="51" spans="6:13" x14ac:dyDescent="0.25">
      <c r="F51" s="45"/>
      <c r="G51" s="45">
        <v>2020</v>
      </c>
      <c r="H51" s="45"/>
      <c r="I51" s="45">
        <v>2020</v>
      </c>
      <c r="J51" s="155">
        <v>998</v>
      </c>
      <c r="K51" s="157">
        <v>7.15</v>
      </c>
    </row>
    <row r="52" spans="6:13" x14ac:dyDescent="0.25">
      <c r="G52" s="45">
        <v>2021</v>
      </c>
      <c r="H52" s="45"/>
      <c r="I52" s="45">
        <v>2021</v>
      </c>
      <c r="J52" s="155">
        <v>904</v>
      </c>
      <c r="K52" s="157">
        <v>6.5</v>
      </c>
    </row>
    <row r="53" spans="6:13" x14ac:dyDescent="0.25">
      <c r="G53" s="45" t="s">
        <v>1749</v>
      </c>
      <c r="H53" s="45"/>
      <c r="I53" s="45" t="s">
        <v>1755</v>
      </c>
      <c r="J53" s="155">
        <v>314</v>
      </c>
      <c r="K53" s="157">
        <v>6.5</v>
      </c>
      <c r="L53" s="215"/>
      <c r="M53" s="215"/>
    </row>
    <row r="54" spans="6:13" x14ac:dyDescent="0.25">
      <c r="F54" s="45" t="s">
        <v>283</v>
      </c>
      <c r="G54" s="45">
        <v>2014</v>
      </c>
      <c r="H54" s="151" t="s">
        <v>279</v>
      </c>
      <c r="I54" s="45">
        <v>2014</v>
      </c>
      <c r="J54" s="155">
        <v>234</v>
      </c>
      <c r="K54" s="156">
        <v>9</v>
      </c>
    </row>
    <row r="55" spans="6:13" x14ac:dyDescent="0.25">
      <c r="F55" s="45"/>
      <c r="G55" s="45">
        <v>2015</v>
      </c>
      <c r="H55" s="151"/>
      <c r="I55" s="45">
        <v>2015</v>
      </c>
      <c r="J55" s="155">
        <v>210</v>
      </c>
      <c r="K55" s="156">
        <v>9</v>
      </c>
    </row>
    <row r="56" spans="6:13" x14ac:dyDescent="0.25">
      <c r="F56" s="45"/>
      <c r="G56" s="45">
        <v>2016</v>
      </c>
      <c r="H56" s="151"/>
      <c r="I56" s="45">
        <v>2016</v>
      </c>
      <c r="J56" s="155">
        <v>262</v>
      </c>
      <c r="K56" s="156">
        <v>8.75</v>
      </c>
    </row>
    <row r="57" spans="6:13" x14ac:dyDescent="0.25">
      <c r="F57" s="45"/>
      <c r="G57" s="45">
        <v>2017</v>
      </c>
      <c r="H57" s="151"/>
      <c r="I57" s="45">
        <v>2017</v>
      </c>
      <c r="J57" s="155">
        <v>957</v>
      </c>
      <c r="K57" s="156">
        <v>8.25</v>
      </c>
    </row>
    <row r="58" spans="6:13" x14ac:dyDescent="0.25">
      <c r="F58" s="45"/>
      <c r="G58" s="45">
        <v>2018</v>
      </c>
      <c r="H58" s="151"/>
      <c r="I58" s="45">
        <v>2018</v>
      </c>
      <c r="J58" s="155">
        <v>617</v>
      </c>
      <c r="K58" s="157">
        <v>8</v>
      </c>
    </row>
    <row r="59" spans="6:13" x14ac:dyDescent="0.25">
      <c r="F59" s="45"/>
      <c r="G59" s="45">
        <v>2019</v>
      </c>
      <c r="H59" s="45"/>
      <c r="I59" s="45">
        <v>2019</v>
      </c>
      <c r="J59" s="155">
        <v>220</v>
      </c>
      <c r="K59" s="157">
        <v>7.5</v>
      </c>
    </row>
    <row r="60" spans="6:13" x14ac:dyDescent="0.25">
      <c r="F60" s="45"/>
      <c r="G60" s="45">
        <v>2020</v>
      </c>
      <c r="H60" s="45"/>
      <c r="I60" s="45">
        <v>2020</v>
      </c>
      <c r="J60" s="155">
        <v>102</v>
      </c>
      <c r="K60" s="157">
        <v>8</v>
      </c>
    </row>
    <row r="61" spans="6:13" x14ac:dyDescent="0.25">
      <c r="G61" s="45">
        <v>2021</v>
      </c>
      <c r="H61" s="45"/>
      <c r="I61" s="45">
        <v>2021</v>
      </c>
      <c r="J61" s="155">
        <v>95</v>
      </c>
      <c r="K61" s="157">
        <v>7.75</v>
      </c>
    </row>
    <row r="62" spans="6:13" x14ac:dyDescent="0.25">
      <c r="G62" s="45" t="s">
        <v>1749</v>
      </c>
      <c r="H62" s="45"/>
      <c r="I62" s="45" t="s">
        <v>1755</v>
      </c>
      <c r="J62" s="155">
        <v>67</v>
      </c>
      <c r="K62" s="157">
        <v>7.5</v>
      </c>
      <c r="L62" s="215"/>
      <c r="M62" s="215"/>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N72"/>
  <sheetViews>
    <sheetView zoomScale="75" zoomScaleNormal="75" workbookViewId="0"/>
  </sheetViews>
  <sheetFormatPr defaultColWidth="9.140625" defaultRowHeight="15.75" x14ac:dyDescent="0.25"/>
  <cols>
    <col min="1" max="1" width="13.7109375" style="146" bestFit="1" customWidth="1"/>
    <col min="2" max="2" width="145" style="146" bestFit="1" customWidth="1"/>
    <col min="3" max="5" width="9.140625" style="146"/>
    <col min="6" max="6" width="15.85546875" style="146" customWidth="1"/>
    <col min="7" max="7" width="9.140625" style="146" customWidth="1"/>
    <col min="8" max="8" width="16.28515625" style="146" customWidth="1"/>
    <col min="9" max="9" width="12" style="146" customWidth="1"/>
    <col min="10" max="10" width="11.85546875" style="146" customWidth="1"/>
    <col min="11" max="11" width="20.7109375" style="146" customWidth="1"/>
    <col min="12" max="16384" width="9.140625" style="146"/>
  </cols>
  <sheetData>
    <row r="1" spans="1:14" x14ac:dyDescent="0.25">
      <c r="A1" s="158" t="s">
        <v>2</v>
      </c>
      <c r="B1" s="159" t="s">
        <v>673</v>
      </c>
      <c r="C1" s="176" t="s">
        <v>467</v>
      </c>
    </row>
    <row r="2" spans="1:14" x14ac:dyDescent="0.25">
      <c r="A2" s="158" t="s">
        <v>3</v>
      </c>
      <c r="B2" s="159" t="s">
        <v>1663</v>
      </c>
    </row>
    <row r="3" spans="1:14" x14ac:dyDescent="0.25">
      <c r="A3" s="158" t="s">
        <v>4</v>
      </c>
      <c r="B3" s="111" t="s">
        <v>260</v>
      </c>
    </row>
    <row r="4" spans="1:14" x14ac:dyDescent="0.25">
      <c r="A4" s="158" t="s">
        <v>5</v>
      </c>
      <c r="B4" s="111" t="s">
        <v>415</v>
      </c>
    </row>
    <row r="5" spans="1:14" x14ac:dyDescent="0.25">
      <c r="A5" s="160" t="s">
        <v>6</v>
      </c>
      <c r="B5" s="111" t="s">
        <v>424</v>
      </c>
      <c r="F5" s="45"/>
      <c r="G5" s="45"/>
    </row>
    <row r="6" spans="1:14" x14ac:dyDescent="0.25">
      <c r="A6" s="160" t="s">
        <v>7</v>
      </c>
      <c r="B6" s="111" t="s">
        <v>465</v>
      </c>
    </row>
    <row r="7" spans="1:14" ht="16.5" thickBot="1" x14ac:dyDescent="0.3"/>
    <row r="8" spans="1:14" ht="16.5" thickBot="1" x14ac:dyDescent="0.3">
      <c r="N8" s="204"/>
    </row>
    <row r="10" spans="1:14" ht="31.5" x14ac:dyDescent="0.25">
      <c r="F10" s="152" t="s">
        <v>425</v>
      </c>
      <c r="G10" s="150" t="s">
        <v>222</v>
      </c>
      <c r="H10" s="150" t="s">
        <v>295</v>
      </c>
      <c r="I10" s="150" t="s">
        <v>9</v>
      </c>
      <c r="J10" s="150" t="s">
        <v>296</v>
      </c>
      <c r="K10" s="150" t="s">
        <v>665</v>
      </c>
    </row>
    <row r="11" spans="1:14" ht="47.25" x14ac:dyDescent="0.25">
      <c r="F11" s="150" t="s">
        <v>297</v>
      </c>
      <c r="G11" s="150" t="s">
        <v>220</v>
      </c>
      <c r="H11" s="150" t="s">
        <v>298</v>
      </c>
      <c r="I11" s="150" t="s">
        <v>299</v>
      </c>
      <c r="J11" s="150" t="s">
        <v>300</v>
      </c>
      <c r="K11" s="150" t="s">
        <v>526</v>
      </c>
    </row>
    <row r="12" spans="1:14" x14ac:dyDescent="0.25">
      <c r="D12" s="148" t="s">
        <v>76</v>
      </c>
      <c r="E12" s="146" t="s">
        <v>77</v>
      </c>
      <c r="F12" s="148">
        <v>604.95500000000004</v>
      </c>
      <c r="G12" s="148">
        <v>156.524</v>
      </c>
      <c r="H12" s="148">
        <v>84.402000000000001</v>
      </c>
      <c r="I12" s="148">
        <v>345.90300000000002</v>
      </c>
      <c r="J12" s="148">
        <v>0</v>
      </c>
      <c r="K12" s="148">
        <v>97.510119283360069</v>
      </c>
    </row>
    <row r="13" spans="1:14" x14ac:dyDescent="0.25">
      <c r="D13" s="148" t="s">
        <v>60</v>
      </c>
      <c r="E13" s="146" t="s">
        <v>61</v>
      </c>
      <c r="F13" s="148">
        <v>546.41200000000003</v>
      </c>
      <c r="G13" s="148">
        <v>163.726</v>
      </c>
      <c r="H13" s="148">
        <v>87.974000000000004</v>
      </c>
      <c r="I13" s="148">
        <v>388.64181299999996</v>
      </c>
      <c r="J13" s="148">
        <v>0</v>
      </c>
      <c r="K13" s="148">
        <v>96.355857505890327</v>
      </c>
    </row>
    <row r="14" spans="1:14" x14ac:dyDescent="0.25">
      <c r="D14" s="148" t="s">
        <v>62</v>
      </c>
      <c r="E14" s="146" t="s">
        <v>63</v>
      </c>
      <c r="F14" s="148">
        <v>563.14599999999996</v>
      </c>
      <c r="G14" s="148">
        <v>189.78299999999999</v>
      </c>
      <c r="H14" s="148">
        <v>92.308000000000007</v>
      </c>
      <c r="I14" s="148">
        <v>421.31581300000005</v>
      </c>
      <c r="J14" s="148">
        <v>0</v>
      </c>
      <c r="K14" s="148">
        <v>96.193131505839531</v>
      </c>
    </row>
    <row r="15" spans="1:14" x14ac:dyDescent="0.25">
      <c r="D15" s="148" t="s">
        <v>64</v>
      </c>
      <c r="E15" s="146" t="s">
        <v>65</v>
      </c>
      <c r="F15" s="148">
        <v>644.50177899999994</v>
      </c>
      <c r="G15" s="148">
        <v>207.835161</v>
      </c>
      <c r="H15" s="148">
        <v>124.17927</v>
      </c>
      <c r="I15" s="148">
        <v>469.89587699999998</v>
      </c>
      <c r="J15" s="148">
        <v>0</v>
      </c>
      <c r="K15" s="148">
        <v>97.723803728141817</v>
      </c>
    </row>
    <row r="16" spans="1:14" x14ac:dyDescent="0.25">
      <c r="D16" s="148" t="s">
        <v>78</v>
      </c>
      <c r="E16" s="146" t="s">
        <v>79</v>
      </c>
      <c r="F16" s="148">
        <v>783.4</v>
      </c>
      <c r="G16" s="148">
        <v>265.13299999999998</v>
      </c>
      <c r="H16" s="148">
        <v>138.68</v>
      </c>
      <c r="I16" s="148">
        <v>512.75300000000004</v>
      </c>
      <c r="J16" s="148">
        <v>0</v>
      </c>
      <c r="K16" s="148">
        <v>98.177904734565274</v>
      </c>
    </row>
    <row r="17" spans="4:11" x14ac:dyDescent="0.25">
      <c r="D17" s="148" t="s">
        <v>60</v>
      </c>
      <c r="E17" s="146" t="s">
        <v>61</v>
      </c>
      <c r="F17" s="148">
        <v>704.92499999999995</v>
      </c>
      <c r="G17" s="148">
        <v>250.59100000000001</v>
      </c>
      <c r="H17" s="148">
        <v>127.581</v>
      </c>
      <c r="I17" s="148">
        <v>429.18062300000003</v>
      </c>
      <c r="J17" s="148">
        <v>0</v>
      </c>
      <c r="K17" s="148">
        <v>96.911041842480529</v>
      </c>
    </row>
    <row r="18" spans="4:11" x14ac:dyDescent="0.25">
      <c r="D18" s="148" t="s">
        <v>62</v>
      </c>
      <c r="E18" s="146" t="s">
        <v>63</v>
      </c>
      <c r="F18" s="148">
        <v>718.005</v>
      </c>
      <c r="G18" s="148">
        <v>249.34</v>
      </c>
      <c r="H18" s="148">
        <v>123.246</v>
      </c>
      <c r="I18" s="148">
        <v>429.98562300000003</v>
      </c>
      <c r="J18" s="148">
        <v>0</v>
      </c>
      <c r="K18" s="148">
        <v>96.759214744287178</v>
      </c>
    </row>
    <row r="19" spans="4:11" x14ac:dyDescent="0.25">
      <c r="D19" s="148" t="s">
        <v>64</v>
      </c>
      <c r="E19" s="146" t="s">
        <v>65</v>
      </c>
      <c r="F19" s="148">
        <v>783.70343800000001</v>
      </c>
      <c r="G19" s="148">
        <v>252.970911</v>
      </c>
      <c r="H19" s="148">
        <v>124.16341</v>
      </c>
      <c r="I19" s="148">
        <v>390.958505</v>
      </c>
      <c r="J19" s="148">
        <v>0</v>
      </c>
      <c r="K19" s="148">
        <v>96.474942409063559</v>
      </c>
    </row>
    <row r="20" spans="4:11" x14ac:dyDescent="0.25">
      <c r="D20" s="148" t="s">
        <v>80</v>
      </c>
      <c r="E20" s="146" t="s">
        <v>81</v>
      </c>
      <c r="F20" s="148">
        <v>842.00099999999998</v>
      </c>
      <c r="G20" s="148">
        <v>249.88800000000001</v>
      </c>
      <c r="H20" s="148">
        <v>131.65899999999999</v>
      </c>
      <c r="I20" s="148">
        <v>410.20335700000004</v>
      </c>
      <c r="J20" s="148">
        <v>0</v>
      </c>
      <c r="K20" s="148">
        <v>96.438971159795656</v>
      </c>
    </row>
    <row r="21" spans="4:11" x14ac:dyDescent="0.25">
      <c r="D21" s="148" t="s">
        <v>60</v>
      </c>
      <c r="E21" s="146" t="s">
        <v>61</v>
      </c>
      <c r="F21" s="148">
        <v>873.32359200000008</v>
      </c>
      <c r="G21" s="148">
        <v>264.99031099999996</v>
      </c>
      <c r="H21" s="148">
        <v>134.07448499999998</v>
      </c>
      <c r="I21" s="148">
        <v>445.46045000000004</v>
      </c>
      <c r="J21" s="148">
        <v>0</v>
      </c>
      <c r="K21" s="148">
        <v>96.465579004571282</v>
      </c>
    </row>
    <row r="22" spans="4:11" x14ac:dyDescent="0.25">
      <c r="D22" s="148" t="s">
        <v>62</v>
      </c>
      <c r="E22" s="146" t="s">
        <v>63</v>
      </c>
      <c r="F22" s="148">
        <v>874.48095000000001</v>
      </c>
      <c r="G22" s="148">
        <v>225.488</v>
      </c>
      <c r="H22" s="148">
        <v>130.292</v>
      </c>
      <c r="I22" s="148">
        <v>418.60640599999999</v>
      </c>
      <c r="J22" s="148">
        <v>0</v>
      </c>
      <c r="K22" s="148">
        <v>96.150608733380736</v>
      </c>
    </row>
    <row r="23" spans="4:11" x14ac:dyDescent="0.25">
      <c r="D23" s="148" t="s">
        <v>64</v>
      </c>
      <c r="E23" s="146" t="s">
        <v>65</v>
      </c>
      <c r="F23" s="148">
        <v>900.08270299999992</v>
      </c>
      <c r="G23" s="148">
        <v>227.62881899999999</v>
      </c>
      <c r="H23" s="148">
        <v>118.806186</v>
      </c>
      <c r="I23" s="148">
        <v>421.29281200000003</v>
      </c>
      <c r="J23" s="148">
        <v>0</v>
      </c>
      <c r="K23" s="148">
        <v>96.114671647472278</v>
      </c>
    </row>
    <row r="24" spans="4:11" x14ac:dyDescent="0.25">
      <c r="D24" s="148" t="s">
        <v>82</v>
      </c>
      <c r="E24" s="146" t="s">
        <v>83</v>
      </c>
      <c r="F24" s="148">
        <v>618.58378799999991</v>
      </c>
      <c r="G24" s="148">
        <v>217.909685</v>
      </c>
      <c r="H24" s="148">
        <v>107.951294</v>
      </c>
      <c r="I24" s="148">
        <v>379.60063500000001</v>
      </c>
      <c r="J24" s="148">
        <v>456.87409000000002</v>
      </c>
      <c r="K24" s="148">
        <v>95.451289271418688</v>
      </c>
    </row>
    <row r="25" spans="4:11" x14ac:dyDescent="0.25">
      <c r="D25" s="148" t="s">
        <v>60</v>
      </c>
      <c r="E25" s="146" t="s">
        <v>61</v>
      </c>
      <c r="F25" s="148">
        <v>596.87079299999994</v>
      </c>
      <c r="G25" s="148">
        <v>194.57810500000002</v>
      </c>
      <c r="H25" s="148">
        <v>88.746948000000003</v>
      </c>
      <c r="I25" s="148">
        <v>360.65789699999999</v>
      </c>
      <c r="J25" s="148">
        <v>436.11311499999999</v>
      </c>
      <c r="K25" s="148">
        <v>95.929236008789388</v>
      </c>
    </row>
    <row r="26" spans="4:11" x14ac:dyDescent="0.25">
      <c r="D26" s="148" t="s">
        <v>62</v>
      </c>
      <c r="E26" s="146" t="s">
        <v>63</v>
      </c>
      <c r="F26" s="148">
        <v>594.29156599999999</v>
      </c>
      <c r="G26" s="148">
        <v>218.82809599999999</v>
      </c>
      <c r="H26" s="148">
        <v>83.318119999999993</v>
      </c>
      <c r="I26" s="148">
        <v>385.71633000000003</v>
      </c>
      <c r="J26" s="148">
        <v>502.60700000000003</v>
      </c>
      <c r="K26" s="148">
        <v>95.938661341697824</v>
      </c>
    </row>
    <row r="27" spans="4:11" x14ac:dyDescent="0.25">
      <c r="D27" s="148" t="s">
        <v>64</v>
      </c>
      <c r="E27" s="146" t="s">
        <v>65</v>
      </c>
      <c r="F27" s="148">
        <v>710.49431600000003</v>
      </c>
      <c r="G27" s="148">
        <v>203.19029699999999</v>
      </c>
      <c r="H27" s="148">
        <v>98.31410000000001</v>
      </c>
      <c r="I27" s="148">
        <v>414.39079800000002</v>
      </c>
      <c r="J27" s="148">
        <v>486.11131</v>
      </c>
      <c r="K27" s="148">
        <v>95.8182580042929</v>
      </c>
    </row>
    <row r="28" spans="4:11" x14ac:dyDescent="0.25">
      <c r="D28" s="148" t="s">
        <v>84</v>
      </c>
      <c r="E28" s="146" t="s">
        <v>85</v>
      </c>
      <c r="F28" s="148">
        <v>684.00560800000005</v>
      </c>
      <c r="G28" s="148">
        <v>207.46439900000001</v>
      </c>
      <c r="H28" s="148">
        <v>96.429102999999984</v>
      </c>
      <c r="I28" s="148">
        <v>389.68019799999996</v>
      </c>
      <c r="J28" s="148">
        <v>455.614599</v>
      </c>
      <c r="K28" s="148">
        <v>92.764539228855298</v>
      </c>
    </row>
    <row r="29" spans="4:11" x14ac:dyDescent="0.25">
      <c r="D29" s="148" t="s">
        <v>60</v>
      </c>
      <c r="E29" s="146" t="s">
        <v>61</v>
      </c>
      <c r="F29" s="148">
        <v>641.60484199999996</v>
      </c>
      <c r="G29" s="148">
        <v>201.703813</v>
      </c>
      <c r="H29" s="148">
        <v>98.102896000000001</v>
      </c>
      <c r="I29" s="148">
        <v>388.96993799999996</v>
      </c>
      <c r="J29" s="148">
        <v>419.30027000000001</v>
      </c>
      <c r="K29" s="148">
        <v>95.062051509905459</v>
      </c>
    </row>
    <row r="30" spans="4:11" x14ac:dyDescent="0.25">
      <c r="D30" s="148" t="s">
        <v>62</v>
      </c>
      <c r="E30" s="146" t="s">
        <v>63</v>
      </c>
      <c r="F30" s="148">
        <v>629.34488999999996</v>
      </c>
      <c r="G30" s="148">
        <v>205.35322399999998</v>
      </c>
      <c r="H30" s="148">
        <v>95.635471999999993</v>
      </c>
      <c r="I30" s="148">
        <v>373.83936800000004</v>
      </c>
      <c r="J30" s="148">
        <v>407.52889600000003</v>
      </c>
      <c r="K30" s="148">
        <v>95.000197844034588</v>
      </c>
    </row>
    <row r="31" spans="4:11" x14ac:dyDescent="0.25">
      <c r="D31" s="148" t="s">
        <v>64</v>
      </c>
      <c r="E31" s="146" t="s">
        <v>65</v>
      </c>
      <c r="F31" s="148">
        <v>648.86210600000004</v>
      </c>
      <c r="G31" s="148">
        <v>199.93159800000001</v>
      </c>
      <c r="H31" s="148">
        <v>98.075480999999996</v>
      </c>
      <c r="I31" s="148">
        <v>387.95969700000001</v>
      </c>
      <c r="J31" s="148">
        <v>427.09087399999999</v>
      </c>
      <c r="K31" s="148">
        <v>95.183654493286667</v>
      </c>
    </row>
    <row r="32" spans="4:11" x14ac:dyDescent="0.25">
      <c r="D32" s="148" t="s">
        <v>86</v>
      </c>
      <c r="E32" s="146" t="s">
        <v>87</v>
      </c>
      <c r="F32" s="148">
        <v>658.97167000000002</v>
      </c>
      <c r="G32" s="148">
        <v>205.58290599999998</v>
      </c>
      <c r="H32" s="148">
        <v>101.31433</v>
      </c>
      <c r="I32" s="148">
        <v>391.65123299999999</v>
      </c>
      <c r="J32" s="148">
        <v>379.42599999999999</v>
      </c>
      <c r="K32" s="148">
        <v>94.597742043168793</v>
      </c>
    </row>
    <row r="33" spans="4:11" x14ac:dyDescent="0.25">
      <c r="D33" s="148" t="s">
        <v>60</v>
      </c>
      <c r="E33" s="146" t="s">
        <v>61</v>
      </c>
      <c r="F33" s="148">
        <v>649.66659700000002</v>
      </c>
      <c r="G33" s="148">
        <v>192.56585800000002</v>
      </c>
      <c r="H33" s="148">
        <v>103.92963499999999</v>
      </c>
      <c r="I33" s="148">
        <v>364.113922</v>
      </c>
      <c r="J33" s="148">
        <v>350.92099999999999</v>
      </c>
      <c r="K33" s="148">
        <v>94.077056647149831</v>
      </c>
    </row>
    <row r="34" spans="4:11" x14ac:dyDescent="0.25">
      <c r="D34" s="148" t="s">
        <v>62</v>
      </c>
      <c r="E34" s="146" t="s">
        <v>63</v>
      </c>
      <c r="F34" s="148">
        <v>644.41308399999991</v>
      </c>
      <c r="G34" s="148">
        <v>189.59090599999999</v>
      </c>
      <c r="H34" s="148">
        <v>102.954071</v>
      </c>
      <c r="I34" s="148">
        <v>354.70019400000001</v>
      </c>
      <c r="J34" s="148">
        <v>339.678</v>
      </c>
      <c r="K34" s="148">
        <v>92.042594982969973</v>
      </c>
    </row>
    <row r="35" spans="4:11" x14ac:dyDescent="0.25">
      <c r="D35" s="148" t="s">
        <v>64</v>
      </c>
      <c r="E35" s="146" t="s">
        <v>65</v>
      </c>
      <c r="F35" s="148">
        <v>654.70281199999999</v>
      </c>
      <c r="G35" s="148">
        <v>190.65266399999999</v>
      </c>
      <c r="H35" s="148">
        <v>96.208529999999996</v>
      </c>
      <c r="I35" s="148">
        <v>324.49433899999997</v>
      </c>
      <c r="J35" s="148">
        <v>317.95400000000001</v>
      </c>
      <c r="K35" s="148">
        <v>91.001178024278602</v>
      </c>
    </row>
    <row r="36" spans="4:11" x14ac:dyDescent="0.25">
      <c r="D36" s="148" t="s">
        <v>88</v>
      </c>
      <c r="E36" s="146" t="s">
        <v>89</v>
      </c>
      <c r="F36" s="148">
        <v>662.521164</v>
      </c>
      <c r="G36" s="148">
        <v>195.160664</v>
      </c>
      <c r="H36" s="148">
        <v>97.476704999999995</v>
      </c>
      <c r="I36" s="148">
        <v>325.11678699999999</v>
      </c>
      <c r="J36" s="148">
        <v>324.58</v>
      </c>
      <c r="K36" s="148">
        <v>91.139074206390148</v>
      </c>
    </row>
    <row r="37" spans="4:11" x14ac:dyDescent="0.25">
      <c r="D37" s="148" t="s">
        <v>60</v>
      </c>
      <c r="E37" s="146" t="s">
        <v>61</v>
      </c>
      <c r="F37" s="148">
        <v>674.00268200000005</v>
      </c>
      <c r="G37" s="148">
        <v>189.33556400000001</v>
      </c>
      <c r="H37" s="148">
        <v>95.518942999999993</v>
      </c>
      <c r="I37" s="148">
        <v>319.73677900000001</v>
      </c>
      <c r="J37" s="148">
        <v>319.61399999999998</v>
      </c>
      <c r="K37" s="148">
        <v>91.201781381683119</v>
      </c>
    </row>
    <row r="38" spans="4:11" x14ac:dyDescent="0.25">
      <c r="D38" s="148" t="s">
        <v>62</v>
      </c>
      <c r="E38" s="146" t="s">
        <v>63</v>
      </c>
      <c r="F38" s="148">
        <v>645.44667400000003</v>
      </c>
      <c r="G38" s="148">
        <v>188.07605799999999</v>
      </c>
      <c r="H38" s="148">
        <v>94.363824000000008</v>
      </c>
      <c r="I38" s="148">
        <v>318.39390499999996</v>
      </c>
      <c r="J38" s="148">
        <v>314.62900000000002</v>
      </c>
      <c r="K38" s="148">
        <v>88.298292786118239</v>
      </c>
    </row>
    <row r="39" spans="4:11" x14ac:dyDescent="0.25">
      <c r="D39" s="148" t="s">
        <v>64</v>
      </c>
      <c r="E39" s="146" t="s">
        <v>65</v>
      </c>
      <c r="F39" s="148">
        <v>625.95234200000004</v>
      </c>
      <c r="G39" s="148">
        <v>180.45727100000002</v>
      </c>
      <c r="H39" s="148">
        <v>99.032911000000013</v>
      </c>
      <c r="I39" s="148">
        <v>292.52196199999997</v>
      </c>
      <c r="J39" s="148">
        <v>304.39699999999999</v>
      </c>
      <c r="K39" s="148">
        <v>85.936994992961374</v>
      </c>
    </row>
    <row r="40" spans="4:11" x14ac:dyDescent="0.25">
      <c r="D40" s="148" t="s">
        <v>90</v>
      </c>
      <c r="E40" s="146" t="s">
        <v>91</v>
      </c>
      <c r="F40" s="148">
        <v>628.83844899999997</v>
      </c>
      <c r="G40" s="148">
        <v>184.08868100000001</v>
      </c>
      <c r="H40" s="148">
        <v>90.86236199999999</v>
      </c>
      <c r="I40" s="148">
        <v>258.14980700000001</v>
      </c>
      <c r="J40" s="148">
        <v>288.06</v>
      </c>
      <c r="K40" s="148">
        <v>83.589624480225353</v>
      </c>
    </row>
    <row r="41" spans="4:11" x14ac:dyDescent="0.25">
      <c r="D41" s="148" t="s">
        <v>60</v>
      </c>
      <c r="E41" s="146" t="s">
        <v>61</v>
      </c>
      <c r="F41" s="148">
        <v>627.20687199999998</v>
      </c>
      <c r="G41" s="148">
        <v>165.67521299999999</v>
      </c>
      <c r="H41" s="148">
        <v>85.611560000000011</v>
      </c>
      <c r="I41" s="148">
        <v>251.67103700000001</v>
      </c>
      <c r="J41" s="148">
        <v>254.00399999999999</v>
      </c>
      <c r="K41" s="148">
        <v>85.455251544262296</v>
      </c>
    </row>
    <row r="42" spans="4:11" x14ac:dyDescent="0.25">
      <c r="D42" s="148" t="s">
        <v>62</v>
      </c>
      <c r="E42" s="146" t="s">
        <v>63</v>
      </c>
      <c r="F42" s="148">
        <v>614.44075399999997</v>
      </c>
      <c r="G42" s="148">
        <v>157.403119</v>
      </c>
      <c r="H42" s="148">
        <v>80.976715999999996</v>
      </c>
      <c r="I42" s="148">
        <v>239.62630800000002</v>
      </c>
      <c r="J42" s="148">
        <v>249.124</v>
      </c>
      <c r="K42" s="148">
        <v>84.989328894185164</v>
      </c>
    </row>
    <row r="43" spans="4:11" x14ac:dyDescent="0.25">
      <c r="D43" s="148" t="s">
        <v>64</v>
      </c>
      <c r="E43" s="146" t="s">
        <v>65</v>
      </c>
      <c r="F43" s="148">
        <v>509.45383499999997</v>
      </c>
      <c r="G43" s="148">
        <v>144.45353400000002</v>
      </c>
      <c r="H43" s="148">
        <v>83.959270000000004</v>
      </c>
      <c r="I43" s="148">
        <v>189.38085999999998</v>
      </c>
      <c r="J43" s="148">
        <v>232.66399999999999</v>
      </c>
      <c r="K43" s="148">
        <v>85.793629070660671</v>
      </c>
    </row>
    <row r="44" spans="4:11" x14ac:dyDescent="0.25">
      <c r="D44" s="148" t="s">
        <v>92</v>
      </c>
      <c r="E44" s="146" t="s">
        <v>93</v>
      </c>
      <c r="F44" s="148">
        <v>419.42432499999995</v>
      </c>
      <c r="G44" s="148">
        <v>121.21794899999999</v>
      </c>
      <c r="H44" s="148">
        <v>78.568538000000004</v>
      </c>
      <c r="I44" s="148">
        <v>187.46637699999999</v>
      </c>
      <c r="J44" s="148">
        <v>234.601</v>
      </c>
      <c r="K44" s="148">
        <v>85.859444233494841</v>
      </c>
    </row>
    <row r="45" spans="4:11" x14ac:dyDescent="0.25">
      <c r="D45" s="148" t="s">
        <v>60</v>
      </c>
      <c r="E45" s="146" t="s">
        <v>61</v>
      </c>
      <c r="F45" s="148">
        <v>426.93166499999995</v>
      </c>
      <c r="G45" s="148">
        <v>109.568895</v>
      </c>
      <c r="H45" s="148">
        <v>85.516109</v>
      </c>
      <c r="I45" s="148">
        <v>151.70621700000001</v>
      </c>
      <c r="J45" s="148">
        <v>233.744314</v>
      </c>
      <c r="K45" s="148">
        <v>85.741649058152959</v>
      </c>
    </row>
    <row r="46" spans="4:11" x14ac:dyDescent="0.25">
      <c r="D46" s="148" t="s">
        <v>62</v>
      </c>
      <c r="E46" s="146" t="s">
        <v>63</v>
      </c>
      <c r="F46" s="148">
        <v>370.09760799999998</v>
      </c>
      <c r="G46" s="148">
        <v>92.678827999999996</v>
      </c>
      <c r="H46" s="148">
        <v>80.757775999999993</v>
      </c>
      <c r="I46" s="148">
        <v>214.66335400000003</v>
      </c>
      <c r="J46" s="148">
        <v>216.20589699999999</v>
      </c>
      <c r="K46" s="148">
        <v>82.705122221019849</v>
      </c>
    </row>
    <row r="47" spans="4:11" x14ac:dyDescent="0.25">
      <c r="D47" s="148" t="s">
        <v>64</v>
      </c>
      <c r="E47" s="146" t="s">
        <v>65</v>
      </c>
      <c r="F47" s="148">
        <v>375.11878300000001</v>
      </c>
      <c r="G47" s="148">
        <v>87.161059000000009</v>
      </c>
      <c r="H47" s="148">
        <v>97.104943000000006</v>
      </c>
      <c r="I47" s="148">
        <v>211.63502400000002</v>
      </c>
      <c r="J47" s="148">
        <v>173.15238200000002</v>
      </c>
      <c r="K47" s="148">
        <v>83.567402590445496</v>
      </c>
    </row>
    <row r="48" spans="4:11" x14ac:dyDescent="0.25">
      <c r="D48" s="148" t="s">
        <v>94</v>
      </c>
      <c r="E48" s="146" t="s">
        <v>95</v>
      </c>
      <c r="F48" s="148">
        <v>409.93920600000001</v>
      </c>
      <c r="G48" s="148">
        <v>101.18484699999999</v>
      </c>
      <c r="H48" s="148">
        <v>83.573718999999997</v>
      </c>
      <c r="I48" s="148">
        <v>206.614079</v>
      </c>
      <c r="J48" s="148">
        <v>153.03125700000001</v>
      </c>
      <c r="K48" s="148">
        <v>84.110766795625054</v>
      </c>
    </row>
    <row r="49" spans="4:11" x14ac:dyDescent="0.25">
      <c r="D49" s="148" t="s">
        <v>60</v>
      </c>
      <c r="E49" s="146" t="s">
        <v>61</v>
      </c>
      <c r="F49" s="148">
        <v>407.10582899999997</v>
      </c>
      <c r="G49" s="148">
        <v>117.46387799999999</v>
      </c>
      <c r="H49" s="148">
        <v>87.372780000000006</v>
      </c>
      <c r="I49" s="148">
        <v>195.453619</v>
      </c>
      <c r="J49" s="148">
        <v>140.16824600000001</v>
      </c>
      <c r="K49" s="148">
        <v>82.660568366337202</v>
      </c>
    </row>
    <row r="50" spans="4:11" x14ac:dyDescent="0.25">
      <c r="D50" s="148" t="s">
        <v>62</v>
      </c>
      <c r="E50" s="146" t="s">
        <v>63</v>
      </c>
      <c r="F50" s="148">
        <v>391.32703399999997</v>
      </c>
      <c r="G50" s="148">
        <v>117.154516</v>
      </c>
      <c r="H50" s="148">
        <v>82.650243999999986</v>
      </c>
      <c r="I50" s="148">
        <v>198.70227600000001</v>
      </c>
      <c r="J50" s="148">
        <v>142.14151199999998</v>
      </c>
      <c r="K50" s="148">
        <v>82.62741716338229</v>
      </c>
    </row>
    <row r="51" spans="4:11" x14ac:dyDescent="0.25">
      <c r="D51" s="148" t="s">
        <v>64</v>
      </c>
      <c r="E51" s="146" t="s">
        <v>65</v>
      </c>
      <c r="F51" s="148">
        <v>411.78371199999998</v>
      </c>
      <c r="G51" s="148">
        <v>122.233724</v>
      </c>
      <c r="H51" s="148">
        <v>83.784300000000002</v>
      </c>
      <c r="I51" s="148">
        <v>185.54988500000002</v>
      </c>
      <c r="J51" s="148">
        <v>134.15580199999999</v>
      </c>
      <c r="K51" s="148">
        <v>81.82377218361502</v>
      </c>
    </row>
    <row r="52" spans="4:11" x14ac:dyDescent="0.25">
      <c r="D52" s="148" t="s">
        <v>96</v>
      </c>
      <c r="E52" s="146" t="s">
        <v>97</v>
      </c>
      <c r="F52" s="148">
        <v>400.40313900000001</v>
      </c>
      <c r="G52" s="148">
        <v>132.44226399999999</v>
      </c>
      <c r="H52" s="148">
        <v>111.98150699999999</v>
      </c>
      <c r="I52" s="148">
        <v>184.742199</v>
      </c>
      <c r="J52" s="148">
        <v>133.12361500000003</v>
      </c>
      <c r="K52" s="148">
        <v>80.376863739545627</v>
      </c>
    </row>
    <row r="53" spans="4:11" x14ac:dyDescent="0.25">
      <c r="D53" s="148" t="s">
        <v>60</v>
      </c>
      <c r="E53" s="146" t="s">
        <v>61</v>
      </c>
      <c r="F53" s="148">
        <v>457.196055</v>
      </c>
      <c r="G53" s="148">
        <v>140.79281600000002</v>
      </c>
      <c r="H53" s="148">
        <v>122.63443400000001</v>
      </c>
      <c r="I53" s="148">
        <v>185.054394</v>
      </c>
      <c r="J53" s="148">
        <v>138.629603</v>
      </c>
      <c r="K53" s="148">
        <v>82.437148371102737</v>
      </c>
    </row>
    <row r="54" spans="4:11" x14ac:dyDescent="0.25">
      <c r="D54" s="148" t="s">
        <v>62</v>
      </c>
      <c r="E54" s="146" t="s">
        <v>63</v>
      </c>
      <c r="F54" s="148">
        <v>458.62225100000006</v>
      </c>
      <c r="G54" s="148">
        <v>147.537632</v>
      </c>
      <c r="H54" s="148">
        <v>122.509787</v>
      </c>
      <c r="I54" s="148">
        <v>182.362166</v>
      </c>
      <c r="J54" s="148">
        <v>142.97519600000004</v>
      </c>
      <c r="K54" s="148">
        <v>81.352286936165328</v>
      </c>
    </row>
    <row r="55" spans="4:11" x14ac:dyDescent="0.25">
      <c r="D55" s="148" t="s">
        <v>64</v>
      </c>
      <c r="E55" s="146" t="s">
        <v>65</v>
      </c>
      <c r="F55" s="148">
        <v>410.89651799999996</v>
      </c>
      <c r="G55" s="148">
        <v>149.99134000000001</v>
      </c>
      <c r="H55" s="148">
        <v>122.72710400000001</v>
      </c>
      <c r="I55" s="148">
        <v>188.702595</v>
      </c>
      <c r="J55" s="148">
        <v>156.91005100000001</v>
      </c>
      <c r="K55" s="148">
        <v>80.057292244729609</v>
      </c>
    </row>
    <row r="56" spans="4:11" x14ac:dyDescent="0.25">
      <c r="D56" s="148" t="s">
        <v>468</v>
      </c>
      <c r="E56" s="146" t="s">
        <v>218</v>
      </c>
      <c r="F56" s="148">
        <v>424.32106099999999</v>
      </c>
      <c r="G56" s="148">
        <v>151.77067000000002</v>
      </c>
      <c r="H56" s="148">
        <v>126.047826</v>
      </c>
      <c r="I56" s="148">
        <v>171.022965</v>
      </c>
      <c r="J56" s="148">
        <v>154.68117900000001</v>
      </c>
      <c r="K56" s="148">
        <v>81.138708072892115</v>
      </c>
    </row>
    <row r="57" spans="4:11" x14ac:dyDescent="0.25">
      <c r="D57" s="148" t="s">
        <v>60</v>
      </c>
      <c r="E57" s="146" t="s">
        <v>61</v>
      </c>
      <c r="F57" s="148">
        <v>429.27524399999999</v>
      </c>
      <c r="G57" s="148">
        <v>145.29418799999999</v>
      </c>
      <c r="H57" s="148">
        <v>138.60887099999999</v>
      </c>
      <c r="I57" s="148">
        <v>181.804215</v>
      </c>
      <c r="J57" s="148">
        <v>153.50299999999999</v>
      </c>
      <c r="K57" s="148">
        <v>81.473758610369273</v>
      </c>
    </row>
    <row r="58" spans="4:11" x14ac:dyDescent="0.25">
      <c r="D58" s="148" t="s">
        <v>62</v>
      </c>
      <c r="E58" s="146" t="s">
        <v>63</v>
      </c>
      <c r="F58" s="148">
        <v>469.60854899999998</v>
      </c>
      <c r="G58" s="148">
        <v>146.6123741675035</v>
      </c>
      <c r="H58" s="148">
        <v>146.60085000000001</v>
      </c>
      <c r="I58" s="148">
        <v>202.91748007565599</v>
      </c>
      <c r="J58" s="148">
        <v>170.94200000000001</v>
      </c>
      <c r="K58" s="148">
        <v>83.199640932307318</v>
      </c>
    </row>
    <row r="59" spans="4:11" x14ac:dyDescent="0.25">
      <c r="D59" s="148" t="s">
        <v>64</v>
      </c>
      <c r="E59" s="146" t="s">
        <v>65</v>
      </c>
      <c r="F59" s="148">
        <v>569.34960999999998</v>
      </c>
      <c r="G59" s="148">
        <v>176.40073148437</v>
      </c>
      <c r="H59" s="148">
        <v>196.28552400000001</v>
      </c>
      <c r="I59" s="148">
        <v>219.44736705550002</v>
      </c>
      <c r="J59" s="148">
        <v>159.45699999999999</v>
      </c>
      <c r="K59" s="148">
        <v>84.013395322666412</v>
      </c>
    </row>
    <row r="60" spans="4:11" x14ac:dyDescent="0.25">
      <c r="D60" s="148" t="s">
        <v>584</v>
      </c>
      <c r="E60" s="146" t="s">
        <v>585</v>
      </c>
      <c r="F60" s="148">
        <v>627.35690699999998</v>
      </c>
      <c r="G60" s="148">
        <v>180.04066039296998</v>
      </c>
      <c r="H60" s="148">
        <v>180.87020699999999</v>
      </c>
      <c r="I60" s="148">
        <v>262.94875802786999</v>
      </c>
      <c r="J60" s="148">
        <v>170.255</v>
      </c>
      <c r="K60" s="148">
        <v>85.368679691685472</v>
      </c>
    </row>
    <row r="61" spans="4:11" x14ac:dyDescent="0.25">
      <c r="D61" s="148" t="s">
        <v>60</v>
      </c>
      <c r="E61" s="146" t="s">
        <v>61</v>
      </c>
      <c r="F61" s="148">
        <v>621.51587500000005</v>
      </c>
      <c r="G61" s="148">
        <v>185.18299999999999</v>
      </c>
      <c r="H61" s="148">
        <v>192.48801600000002</v>
      </c>
      <c r="I61" s="148">
        <v>261.10761500000001</v>
      </c>
      <c r="J61" s="148">
        <v>161.94399999999999</v>
      </c>
      <c r="K61" s="148">
        <v>84.621158752398458</v>
      </c>
    </row>
    <row r="62" spans="4:11" x14ac:dyDescent="0.25">
      <c r="D62" s="148" t="s">
        <v>62</v>
      </c>
      <c r="E62" s="146" t="s">
        <v>63</v>
      </c>
      <c r="F62" s="148">
        <v>636.99993700000005</v>
      </c>
      <c r="G62" s="148">
        <v>194.10064300000002</v>
      </c>
      <c r="H62" s="148">
        <v>200.72651300000001</v>
      </c>
      <c r="I62" s="148">
        <v>263.13368800000001</v>
      </c>
      <c r="J62" s="148">
        <v>170.32499999999999</v>
      </c>
      <c r="K62" s="148">
        <v>83.872661424536133</v>
      </c>
    </row>
    <row r="63" spans="4:11" x14ac:dyDescent="0.25">
      <c r="D63" s="148" t="s">
        <v>64</v>
      </c>
      <c r="E63" s="146" t="s">
        <v>65</v>
      </c>
      <c r="F63" s="148">
        <v>651.73080099999993</v>
      </c>
      <c r="G63" s="148">
        <v>191.125821</v>
      </c>
      <c r="H63" s="148">
        <v>195.197936</v>
      </c>
      <c r="I63" s="148">
        <v>245.81962100000001</v>
      </c>
      <c r="J63" s="148">
        <v>175.768</v>
      </c>
      <c r="K63" s="148">
        <v>84.023006846803383</v>
      </c>
    </row>
    <row r="64" spans="4:11" x14ac:dyDescent="0.25">
      <c r="D64" s="148" t="s">
        <v>699</v>
      </c>
      <c r="E64" s="146" t="s">
        <v>700</v>
      </c>
      <c r="F64" s="148">
        <v>685.96</v>
      </c>
      <c r="G64" s="148">
        <v>216.19900000000001</v>
      </c>
      <c r="H64" s="148">
        <v>187.2</v>
      </c>
      <c r="I64" s="148">
        <v>289.99</v>
      </c>
      <c r="J64" s="148">
        <v>177.44800000000001</v>
      </c>
      <c r="K64" s="148">
        <v>83.150725496002366</v>
      </c>
    </row>
    <row r="65" spans="4:11" x14ac:dyDescent="0.25">
      <c r="D65" s="148" t="s">
        <v>60</v>
      </c>
      <c r="E65" s="146" t="s">
        <v>61</v>
      </c>
      <c r="F65" s="148">
        <v>794.12099999999998</v>
      </c>
      <c r="G65" s="148">
        <v>222.04499999999999</v>
      </c>
      <c r="H65" s="148">
        <v>209.90700000000001</v>
      </c>
      <c r="I65" s="148">
        <v>263.60199999999998</v>
      </c>
      <c r="J65" s="148">
        <v>184.87299999999999</v>
      </c>
      <c r="K65" s="148">
        <v>79.005200209250489</v>
      </c>
    </row>
    <row r="66" spans="4:11" x14ac:dyDescent="0.25">
      <c r="D66" s="148" t="s">
        <v>62</v>
      </c>
      <c r="E66" s="146" t="s">
        <v>63</v>
      </c>
      <c r="F66" s="148">
        <v>808.803</v>
      </c>
      <c r="G66" s="148">
        <v>254.64400000000001</v>
      </c>
      <c r="H66" s="148">
        <v>218.99</v>
      </c>
      <c r="I66" s="148">
        <v>284.44600000000003</v>
      </c>
      <c r="J66" s="148">
        <v>182.768</v>
      </c>
      <c r="K66" s="148">
        <v>78.183706350580778</v>
      </c>
    </row>
    <row r="67" spans="4:11" x14ac:dyDescent="0.25">
      <c r="D67" s="148" t="s">
        <v>64</v>
      </c>
      <c r="E67" s="146" t="s">
        <v>65</v>
      </c>
      <c r="F67" s="148">
        <v>870.04200000000003</v>
      </c>
      <c r="G67" s="148">
        <v>265.75473321300001</v>
      </c>
      <c r="H67" s="148">
        <v>218.66</v>
      </c>
      <c r="I67" s="148">
        <v>263.87165393499998</v>
      </c>
      <c r="J67" s="148">
        <v>186.70099999999999</v>
      </c>
      <c r="K67" s="148">
        <v>77.573034513769485</v>
      </c>
    </row>
    <row r="68" spans="4:11" x14ac:dyDescent="0.25">
      <c r="D68" s="148" t="s">
        <v>1725</v>
      </c>
      <c r="E68" s="146" t="s">
        <v>1726</v>
      </c>
      <c r="F68" s="148">
        <v>800.22710825000001</v>
      </c>
      <c r="G68" s="148">
        <v>255.48263157899999</v>
      </c>
      <c r="H68" s="148">
        <v>215.58295852099999</v>
      </c>
      <c r="I68" s="148">
        <v>211.82196041600002</v>
      </c>
      <c r="J68" s="148">
        <v>201.89360916299998</v>
      </c>
      <c r="K68" s="148">
        <v>79.435168832619567</v>
      </c>
    </row>
    <row r="69" spans="4:11" x14ac:dyDescent="0.25">
      <c r="D69" s="148" t="s">
        <v>60</v>
      </c>
      <c r="E69" s="146" t="s">
        <v>61</v>
      </c>
      <c r="F69" s="148">
        <v>893.61444634899999</v>
      </c>
      <c r="G69" s="148">
        <v>268.223636118</v>
      </c>
      <c r="H69" s="148">
        <v>237.49817407100002</v>
      </c>
      <c r="I69" s="148">
        <v>234.34581626299999</v>
      </c>
      <c r="J69" s="148">
        <v>237.83784629499999</v>
      </c>
      <c r="K69" s="148">
        <v>81.356493095700671</v>
      </c>
    </row>
    <row r="71" spans="4:11" x14ac:dyDescent="0.25">
      <c r="F71" s="148"/>
      <c r="G71" s="148"/>
      <c r="H71" s="148"/>
      <c r="I71" s="148"/>
      <c r="J71" s="148"/>
    </row>
    <row r="72" spans="4:11" x14ac:dyDescent="0.25">
      <c r="F72" s="148"/>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Z55"/>
  <sheetViews>
    <sheetView showGridLines="0" zoomScale="75" zoomScaleNormal="75" workbookViewId="0"/>
  </sheetViews>
  <sheetFormatPr defaultColWidth="9.140625" defaultRowHeight="15.75" x14ac:dyDescent="0.25"/>
  <cols>
    <col min="1" max="1" width="15.140625" style="163" bestFit="1" customWidth="1"/>
    <col min="2" max="2" width="125" style="163" customWidth="1"/>
    <col min="3" max="3" width="11.42578125" style="163" customWidth="1"/>
    <col min="4" max="4" width="37.42578125" style="163" bestFit="1" customWidth="1"/>
    <col min="5" max="5" width="18.85546875" style="163" customWidth="1"/>
    <col min="6" max="37" width="11.85546875" style="163" bestFit="1" customWidth="1"/>
    <col min="38" max="16384" width="9.140625" style="163"/>
  </cols>
  <sheetData>
    <row r="1" spans="1:52" x14ac:dyDescent="0.25">
      <c r="A1" s="161" t="s">
        <v>2</v>
      </c>
      <c r="B1" s="162" t="s">
        <v>426</v>
      </c>
      <c r="C1" s="176" t="s">
        <v>467</v>
      </c>
    </row>
    <row r="2" spans="1:52" x14ac:dyDescent="0.25">
      <c r="A2" s="158" t="s">
        <v>3</v>
      </c>
      <c r="B2" s="159" t="s">
        <v>1664</v>
      </c>
    </row>
    <row r="3" spans="1:52" x14ac:dyDescent="0.25">
      <c r="A3" s="158" t="s">
        <v>4</v>
      </c>
      <c r="B3" s="111" t="s">
        <v>260</v>
      </c>
    </row>
    <row r="4" spans="1:52" x14ac:dyDescent="0.25">
      <c r="A4" s="158" t="s">
        <v>5</v>
      </c>
      <c r="B4" s="111" t="s">
        <v>415</v>
      </c>
    </row>
    <row r="5" spans="1:52" x14ac:dyDescent="0.25">
      <c r="A5" s="160" t="s">
        <v>6</v>
      </c>
      <c r="B5" s="111"/>
    </row>
    <row r="6" spans="1:52" x14ac:dyDescent="0.25">
      <c r="A6" s="160" t="s">
        <v>7</v>
      </c>
      <c r="B6" s="111"/>
    </row>
    <row r="8" spans="1:52" s="164" customFormat="1" x14ac:dyDescent="0.25">
      <c r="C8" s="163"/>
      <c r="D8" s="163"/>
      <c r="E8" s="163"/>
    </row>
    <row r="9" spans="1:52" s="164" customFormat="1" x14ac:dyDescent="0.25">
      <c r="C9" s="163"/>
      <c r="D9" s="163"/>
      <c r="E9" s="163"/>
    </row>
    <row r="10" spans="1:52" x14ac:dyDescent="0.25">
      <c r="F10" s="163" t="s">
        <v>82</v>
      </c>
      <c r="G10" s="163" t="s">
        <v>60</v>
      </c>
      <c r="H10" s="163" t="s">
        <v>62</v>
      </c>
      <c r="I10" s="163" t="s">
        <v>64</v>
      </c>
      <c r="J10" s="163" t="s">
        <v>84</v>
      </c>
      <c r="K10" s="163" t="s">
        <v>60</v>
      </c>
      <c r="L10" s="163" t="s">
        <v>62</v>
      </c>
      <c r="M10" s="163" t="s">
        <v>64</v>
      </c>
      <c r="N10" s="163" t="s">
        <v>86</v>
      </c>
      <c r="O10" s="163" t="s">
        <v>60</v>
      </c>
      <c r="P10" s="163" t="s">
        <v>62</v>
      </c>
      <c r="Q10" s="163" t="s">
        <v>64</v>
      </c>
      <c r="R10" s="163" t="s">
        <v>88</v>
      </c>
      <c r="S10" s="163" t="s">
        <v>60</v>
      </c>
      <c r="T10" s="163" t="s">
        <v>62</v>
      </c>
      <c r="U10" s="163" t="s">
        <v>64</v>
      </c>
      <c r="V10" s="163" t="s">
        <v>90</v>
      </c>
      <c r="W10" s="163" t="s">
        <v>60</v>
      </c>
      <c r="X10" s="163" t="s">
        <v>62</v>
      </c>
      <c r="Y10" s="163" t="s">
        <v>64</v>
      </c>
      <c r="Z10" s="163" t="s">
        <v>92</v>
      </c>
      <c r="AA10" s="163" t="s">
        <v>60</v>
      </c>
      <c r="AB10" s="163" t="s">
        <v>62</v>
      </c>
      <c r="AC10" s="163" t="s">
        <v>64</v>
      </c>
      <c r="AD10" s="163" t="s">
        <v>94</v>
      </c>
      <c r="AE10" s="163" t="s">
        <v>60</v>
      </c>
      <c r="AF10" s="163" t="s">
        <v>62</v>
      </c>
      <c r="AG10" s="163" t="s">
        <v>64</v>
      </c>
      <c r="AH10" s="163" t="s">
        <v>96</v>
      </c>
      <c r="AI10" s="163" t="s">
        <v>60</v>
      </c>
      <c r="AJ10" s="163" t="s">
        <v>62</v>
      </c>
      <c r="AK10" s="163" t="s">
        <v>64</v>
      </c>
      <c r="AL10" s="163" t="s">
        <v>468</v>
      </c>
      <c r="AM10" s="163" t="s">
        <v>60</v>
      </c>
      <c r="AN10" s="163" t="s">
        <v>62</v>
      </c>
      <c r="AO10" s="163" t="s">
        <v>64</v>
      </c>
      <c r="AP10" s="163" t="s">
        <v>584</v>
      </c>
      <c r="AQ10" s="163" t="s">
        <v>60</v>
      </c>
      <c r="AR10" s="163" t="s">
        <v>62</v>
      </c>
      <c r="AS10" s="163" t="s">
        <v>64</v>
      </c>
      <c r="AT10" s="163" t="s">
        <v>699</v>
      </c>
      <c r="AU10" s="163" t="s">
        <v>60</v>
      </c>
      <c r="AV10" s="163" t="s">
        <v>62</v>
      </c>
      <c r="AW10" s="163" t="s">
        <v>64</v>
      </c>
      <c r="AX10" s="163" t="s">
        <v>1725</v>
      </c>
      <c r="AY10" s="163" t="s">
        <v>60</v>
      </c>
    </row>
    <row r="11" spans="1:52" x14ac:dyDescent="0.25">
      <c r="F11" s="163" t="s">
        <v>83</v>
      </c>
      <c r="G11" s="163" t="s">
        <v>61</v>
      </c>
      <c r="H11" s="163" t="s">
        <v>63</v>
      </c>
      <c r="I11" s="163" t="s">
        <v>65</v>
      </c>
      <c r="J11" s="163" t="s">
        <v>85</v>
      </c>
      <c r="K11" s="163" t="s">
        <v>61</v>
      </c>
      <c r="L11" s="163" t="s">
        <v>63</v>
      </c>
      <c r="M11" s="163" t="s">
        <v>65</v>
      </c>
      <c r="N11" s="163" t="s">
        <v>87</v>
      </c>
      <c r="O11" s="163" t="s">
        <v>61</v>
      </c>
      <c r="P11" s="163" t="s">
        <v>63</v>
      </c>
      <c r="Q11" s="163" t="s">
        <v>65</v>
      </c>
      <c r="R11" s="163" t="s">
        <v>89</v>
      </c>
      <c r="S11" s="163" t="s">
        <v>61</v>
      </c>
      <c r="T11" s="163" t="s">
        <v>63</v>
      </c>
      <c r="U11" s="163" t="s">
        <v>65</v>
      </c>
      <c r="V11" s="163" t="s">
        <v>91</v>
      </c>
      <c r="W11" s="163" t="s">
        <v>61</v>
      </c>
      <c r="X11" s="163" t="s">
        <v>63</v>
      </c>
      <c r="Y11" s="163" t="s">
        <v>65</v>
      </c>
      <c r="Z11" s="163" t="s">
        <v>93</v>
      </c>
      <c r="AA11" s="163" t="s">
        <v>61</v>
      </c>
      <c r="AB11" s="163" t="s">
        <v>63</v>
      </c>
      <c r="AC11" s="163" t="s">
        <v>65</v>
      </c>
      <c r="AD11" s="163" t="s">
        <v>95</v>
      </c>
      <c r="AE11" s="163" t="s">
        <v>61</v>
      </c>
      <c r="AF11" s="163" t="s">
        <v>63</v>
      </c>
      <c r="AG11" s="163" t="s">
        <v>65</v>
      </c>
      <c r="AH11" s="163" t="s">
        <v>97</v>
      </c>
      <c r="AI11" s="163" t="s">
        <v>61</v>
      </c>
      <c r="AJ11" s="163" t="s">
        <v>63</v>
      </c>
      <c r="AK11" s="163" t="s">
        <v>65</v>
      </c>
      <c r="AL11" s="163" t="s">
        <v>218</v>
      </c>
      <c r="AM11" s="163" t="s">
        <v>61</v>
      </c>
      <c r="AN11" s="163" t="s">
        <v>63</v>
      </c>
      <c r="AO11" s="163" t="s">
        <v>65</v>
      </c>
      <c r="AP11" s="163" t="s">
        <v>585</v>
      </c>
      <c r="AQ11" s="163" t="s">
        <v>61</v>
      </c>
      <c r="AR11" s="163" t="s">
        <v>63</v>
      </c>
      <c r="AS11" s="163" t="s">
        <v>65</v>
      </c>
      <c r="AT11" s="163" t="s">
        <v>700</v>
      </c>
      <c r="AU11" s="163" t="s">
        <v>61</v>
      </c>
      <c r="AV11" s="163" t="s">
        <v>63</v>
      </c>
      <c r="AW11" s="163" t="s">
        <v>65</v>
      </c>
      <c r="AX11" s="163" t="s">
        <v>1726</v>
      </c>
      <c r="AY11" s="163" t="s">
        <v>61</v>
      </c>
    </row>
    <row r="12" spans="1:52" x14ac:dyDescent="0.25">
      <c r="C12" s="164"/>
      <c r="D12" s="165" t="s">
        <v>373</v>
      </c>
      <c r="E12" s="165" t="s">
        <v>320</v>
      </c>
      <c r="F12" s="166">
        <v>7.1863000000000001</v>
      </c>
      <c r="G12" s="166">
        <v>24.100999999999999</v>
      </c>
      <c r="H12" s="166">
        <v>21.024000000000001</v>
      </c>
      <c r="I12" s="166">
        <v>45.818400000000004</v>
      </c>
      <c r="J12" s="166">
        <v>6.8940000000000001</v>
      </c>
      <c r="K12" s="166">
        <v>44.192938000000005</v>
      </c>
      <c r="L12" s="166">
        <v>3.2921269999999998</v>
      </c>
      <c r="M12" s="166">
        <v>17.994005000000001</v>
      </c>
      <c r="N12" s="166">
        <v>3.7696709999999998</v>
      </c>
      <c r="O12" s="166">
        <v>18.109241000000001</v>
      </c>
      <c r="P12" s="166">
        <v>25.260337</v>
      </c>
      <c r="Q12" s="166">
        <v>2.1436550000000003</v>
      </c>
      <c r="R12" s="166">
        <v>7.595491</v>
      </c>
      <c r="S12" s="166">
        <v>29.015999999999998</v>
      </c>
      <c r="T12" s="166">
        <v>0.73099999999999998</v>
      </c>
      <c r="U12" s="166">
        <v>17.358000000000001</v>
      </c>
      <c r="V12" s="166">
        <v>22.570599999999999</v>
      </c>
      <c r="W12" s="166">
        <v>21.611000000000001</v>
      </c>
      <c r="X12" s="166">
        <v>1.9990940000000001</v>
      </c>
      <c r="Y12" s="166">
        <v>21.341999999999999</v>
      </c>
      <c r="Z12" s="166">
        <v>13.205</v>
      </c>
      <c r="AA12" s="166">
        <v>11.407</v>
      </c>
      <c r="AB12" s="166">
        <v>18.820736</v>
      </c>
      <c r="AC12" s="166">
        <v>12.282999999999999</v>
      </c>
      <c r="AD12" s="166">
        <v>10.263038</v>
      </c>
      <c r="AE12" s="166">
        <v>11.59</v>
      </c>
      <c r="AF12" s="166">
        <v>13.355117</v>
      </c>
      <c r="AG12" s="166">
        <v>15.529502000000001</v>
      </c>
      <c r="AH12" s="166">
        <v>16.568999999999999</v>
      </c>
      <c r="AI12" s="166">
        <v>28.908883999999997</v>
      </c>
      <c r="AJ12" s="166">
        <v>16.349</v>
      </c>
      <c r="AK12" s="166">
        <v>40.693829999999998</v>
      </c>
      <c r="AL12" s="166">
        <v>1.859361</v>
      </c>
      <c r="AM12" s="166">
        <v>3.2197020000000003</v>
      </c>
      <c r="AN12" s="166">
        <v>14.296138999999998</v>
      </c>
      <c r="AO12" s="166">
        <v>23.277642</v>
      </c>
      <c r="AP12" s="166">
        <v>3.3970279999999997</v>
      </c>
      <c r="AQ12" s="166">
        <v>2.068794676</v>
      </c>
      <c r="AR12" s="166">
        <v>6.9027956759999993</v>
      </c>
      <c r="AS12" s="166">
        <v>21.786933676</v>
      </c>
      <c r="AT12" s="166">
        <v>18.878052772</v>
      </c>
      <c r="AU12" s="166">
        <v>10.355</v>
      </c>
      <c r="AV12" s="166">
        <v>12.31</v>
      </c>
      <c r="AW12" s="166">
        <v>18.542000000000002</v>
      </c>
      <c r="AX12" s="166">
        <v>15.191379927</v>
      </c>
      <c r="AY12" s="166">
        <v>11.852803443999999</v>
      </c>
      <c r="AZ12" s="165"/>
    </row>
    <row r="13" spans="1:52" x14ac:dyDescent="0.25">
      <c r="C13" s="164"/>
      <c r="D13" s="165" t="s">
        <v>374</v>
      </c>
      <c r="E13" s="165" t="s">
        <v>323</v>
      </c>
      <c r="F13" s="166">
        <v>3.3690010000000004</v>
      </c>
      <c r="G13" s="166">
        <v>0.93281899999999995</v>
      </c>
      <c r="H13" s="166">
        <v>2.0710000000000002</v>
      </c>
      <c r="I13" s="166">
        <v>2.266</v>
      </c>
      <c r="J13" s="166">
        <v>0.437</v>
      </c>
      <c r="K13" s="166">
        <v>2.9980000000000002</v>
      </c>
      <c r="L13" s="166">
        <v>0.33</v>
      </c>
      <c r="M13" s="166">
        <v>3.089</v>
      </c>
      <c r="N13" s="166">
        <v>5.8999999999999997E-2</v>
      </c>
      <c r="O13" s="166">
        <v>0.874</v>
      </c>
      <c r="P13" s="166">
        <v>4.4020000000000001</v>
      </c>
      <c r="Q13" s="166">
        <v>0.84399999999999997</v>
      </c>
      <c r="R13" s="166">
        <v>0.109016</v>
      </c>
      <c r="S13" s="166">
        <v>0.13200000000000001</v>
      </c>
      <c r="T13" s="166">
        <v>0.13136500000000001</v>
      </c>
      <c r="U13" s="166">
        <v>0.65576099999999993</v>
      </c>
      <c r="V13" s="166">
        <v>3.0762879999999999</v>
      </c>
      <c r="W13" s="166">
        <v>0.67428500000000002</v>
      </c>
      <c r="X13" s="166">
        <v>3.7959999999999998</v>
      </c>
      <c r="Y13" s="166">
        <v>2.8759999999999999</v>
      </c>
      <c r="Z13" s="166">
        <v>0.13600000000000001</v>
      </c>
      <c r="AA13" s="166">
        <v>1.1893860000000001</v>
      </c>
      <c r="AB13" s="166">
        <v>16.798999999999999</v>
      </c>
      <c r="AC13" s="166">
        <v>4.42347</v>
      </c>
      <c r="AD13" s="166">
        <v>3.4706452410000002</v>
      </c>
      <c r="AE13" s="166">
        <v>10.946</v>
      </c>
      <c r="AF13" s="166">
        <v>9.2439999999999998</v>
      </c>
      <c r="AG13" s="166">
        <v>4.8455940000000002</v>
      </c>
      <c r="AH13" s="166">
        <v>6.8319999999999999</v>
      </c>
      <c r="AI13" s="166">
        <v>9.8130000000000006</v>
      </c>
      <c r="AJ13" s="166">
        <v>4.2990000000000004</v>
      </c>
      <c r="AK13" s="166">
        <v>7.2329999999999997</v>
      </c>
      <c r="AL13" s="166">
        <v>5.6231459999999993</v>
      </c>
      <c r="AM13" s="166">
        <v>11.120559624053099</v>
      </c>
      <c r="AN13" s="166">
        <v>13.06758</v>
      </c>
      <c r="AO13" s="166">
        <v>5.4020000000000001</v>
      </c>
      <c r="AP13" s="166">
        <v>4.5045384769999997</v>
      </c>
      <c r="AQ13" s="166">
        <v>3.3454107840000002</v>
      </c>
      <c r="AR13" s="166">
        <v>4.209108938</v>
      </c>
      <c r="AS13" s="166">
        <v>5.1007044100000005</v>
      </c>
      <c r="AT13" s="166">
        <v>8.6937276360000002</v>
      </c>
      <c r="AU13" s="166">
        <v>13.975253386</v>
      </c>
      <c r="AV13" s="166">
        <v>8.4749999999999996</v>
      </c>
      <c r="AW13" s="166">
        <v>19.684224428</v>
      </c>
      <c r="AX13" s="166">
        <v>6.56937193</v>
      </c>
      <c r="AY13" s="166">
        <v>8.6923513400000001</v>
      </c>
      <c r="AZ13" s="165"/>
    </row>
    <row r="14" spans="1:52" x14ac:dyDescent="0.25">
      <c r="D14" s="165" t="s">
        <v>375</v>
      </c>
      <c r="E14" s="165" t="s">
        <v>328</v>
      </c>
      <c r="F14" s="166">
        <v>0.61461699999999997</v>
      </c>
      <c r="G14" s="166">
        <v>1.4955699999999998</v>
      </c>
      <c r="H14" s="166">
        <v>2.2807140000000001</v>
      </c>
      <c r="I14" s="166">
        <v>0.173959</v>
      </c>
      <c r="J14" s="166">
        <v>1.874914</v>
      </c>
      <c r="K14" s="166">
        <v>1.4013610000000001</v>
      </c>
      <c r="L14" s="166">
        <v>0.61779200000000001</v>
      </c>
      <c r="M14" s="166">
        <v>4.2119070000000001</v>
      </c>
      <c r="N14" s="166">
        <v>3.972715</v>
      </c>
      <c r="O14" s="166">
        <v>4.7089999999999996</v>
      </c>
      <c r="P14" s="166">
        <v>1.7087249999999998</v>
      </c>
      <c r="Q14" s="166">
        <v>9.9953310000000002</v>
      </c>
      <c r="R14" s="166">
        <v>1.7167670000000002</v>
      </c>
      <c r="S14" s="166">
        <v>0.82997699999999996</v>
      </c>
      <c r="T14" s="166">
        <v>8.6615999999999999E-2</v>
      </c>
      <c r="U14" s="166">
        <v>6.1547340000000004</v>
      </c>
      <c r="V14" s="166">
        <v>1.407</v>
      </c>
      <c r="W14" s="166">
        <v>2.7429999999999999</v>
      </c>
      <c r="X14" s="166">
        <v>2.697959</v>
      </c>
      <c r="Y14" s="166">
        <v>7.4885669999999998</v>
      </c>
      <c r="Z14" s="166">
        <v>3.7926840000000004</v>
      </c>
      <c r="AA14" s="166">
        <v>14.770899999999999</v>
      </c>
      <c r="AB14" s="166">
        <v>2.2589999999999999</v>
      </c>
      <c r="AC14" s="166">
        <v>9.2889999999999997</v>
      </c>
      <c r="AD14" s="166">
        <v>5.3279499999999995</v>
      </c>
      <c r="AE14" s="166">
        <v>4.3760000000000003</v>
      </c>
      <c r="AF14" s="166">
        <v>5.57294</v>
      </c>
      <c r="AG14" s="166">
        <v>2.8803899999999998</v>
      </c>
      <c r="AH14" s="166">
        <v>6.3279830000000006</v>
      </c>
      <c r="AI14" s="166">
        <v>9.4115629999999992</v>
      </c>
      <c r="AJ14" s="166">
        <v>17.697714999999999</v>
      </c>
      <c r="AK14" s="166">
        <v>0.88382899999999998</v>
      </c>
      <c r="AL14" s="166">
        <v>1.3524990000000001</v>
      </c>
      <c r="AM14" s="166">
        <v>8.9760000000000009</v>
      </c>
      <c r="AN14" s="166">
        <v>4.0743109999999998</v>
      </c>
      <c r="AO14" s="166">
        <v>4.649921</v>
      </c>
      <c r="AP14" s="166">
        <v>2.4704350000000002</v>
      </c>
      <c r="AQ14" s="166">
        <v>27.354831971999999</v>
      </c>
      <c r="AR14" s="166">
        <v>8.3119999999999994</v>
      </c>
      <c r="AS14" s="166">
        <v>6.6272024829999996</v>
      </c>
      <c r="AT14" s="166">
        <v>6.87</v>
      </c>
      <c r="AU14" s="166">
        <v>7.8730000000000002</v>
      </c>
      <c r="AV14" s="166">
        <v>6.593</v>
      </c>
      <c r="AW14" s="166">
        <v>36.023000000000003</v>
      </c>
      <c r="AX14" s="166">
        <v>6.2860560149999998</v>
      </c>
      <c r="AY14" s="166">
        <v>4.3899352559999993</v>
      </c>
      <c r="AZ14" s="165"/>
    </row>
    <row r="15" spans="1:52" s="164" customFormat="1" x14ac:dyDescent="0.25">
      <c r="C15" s="163"/>
      <c r="D15" s="165" t="s">
        <v>376</v>
      </c>
      <c r="E15" s="165" t="s">
        <v>331</v>
      </c>
      <c r="F15" s="166">
        <v>1.5979129999999999</v>
      </c>
      <c r="G15" s="166">
        <v>5.2758720000000006</v>
      </c>
      <c r="H15" s="166">
        <v>1.2141740000000001</v>
      </c>
      <c r="I15" s="166">
        <v>11.830116</v>
      </c>
      <c r="J15" s="166">
        <v>1.9889459999999999</v>
      </c>
      <c r="K15" s="166">
        <v>0.71213300000000002</v>
      </c>
      <c r="L15" s="166">
        <v>2.1847399999999997</v>
      </c>
      <c r="M15" s="166">
        <v>4.7902290000000001</v>
      </c>
      <c r="N15" s="166">
        <v>1.675854</v>
      </c>
      <c r="O15" s="166">
        <v>1.1914169999999999</v>
      </c>
      <c r="P15" s="166">
        <v>2.5465940000000002</v>
      </c>
      <c r="Q15" s="166">
        <v>1.3600640000000002</v>
      </c>
      <c r="R15" s="166">
        <v>1.0361130000000001</v>
      </c>
      <c r="S15" s="166">
        <v>0.66300000000000003</v>
      </c>
      <c r="T15" s="166">
        <v>1.996189</v>
      </c>
      <c r="U15" s="166">
        <v>1.2252550000000002</v>
      </c>
      <c r="V15" s="166">
        <v>1.6199839999999999</v>
      </c>
      <c r="W15" s="166">
        <v>1.498734</v>
      </c>
      <c r="X15" s="166">
        <v>1.881613</v>
      </c>
      <c r="Y15" s="166">
        <v>0.29478599999999999</v>
      </c>
      <c r="Z15" s="166">
        <v>0.471026</v>
      </c>
      <c r="AA15" s="166">
        <v>1.2415769999999999</v>
      </c>
      <c r="AB15" s="166">
        <v>4.3249449999999996</v>
      </c>
      <c r="AC15" s="166">
        <v>2.3849130000000001</v>
      </c>
      <c r="AD15" s="166">
        <v>1.6088030000000002</v>
      </c>
      <c r="AE15" s="166">
        <v>6.1046839999999998</v>
      </c>
      <c r="AF15" s="166">
        <v>2.4650889999999999</v>
      </c>
      <c r="AG15" s="166">
        <v>3.8773490000000002</v>
      </c>
      <c r="AH15" s="166">
        <v>2.9371782259999999</v>
      </c>
      <c r="AI15" s="166">
        <v>2.3860000000000001</v>
      </c>
      <c r="AJ15" s="166">
        <v>0.99457399999999996</v>
      </c>
      <c r="AK15" s="166">
        <v>1.8417999999999999</v>
      </c>
      <c r="AL15" s="166">
        <v>1.49654</v>
      </c>
      <c r="AM15" s="166">
        <v>1.523695</v>
      </c>
      <c r="AN15" s="166">
        <v>6.8226919368263994</v>
      </c>
      <c r="AO15" s="166">
        <v>5.7941385906699994</v>
      </c>
      <c r="AP15" s="166">
        <v>1.995313227</v>
      </c>
      <c r="AQ15" s="166">
        <v>7.449412208</v>
      </c>
      <c r="AR15" s="166">
        <v>2.2014415239999998</v>
      </c>
      <c r="AS15" s="166">
        <v>4.8907212219999998</v>
      </c>
      <c r="AT15" s="166">
        <v>5.1180000000000003</v>
      </c>
      <c r="AU15" s="166">
        <v>5.8879999999999999</v>
      </c>
      <c r="AV15" s="166">
        <v>8.6989999999999998</v>
      </c>
      <c r="AW15" s="166">
        <v>6.0695264030000002</v>
      </c>
      <c r="AX15" s="166">
        <v>4.0059541000000003</v>
      </c>
      <c r="AY15" s="166">
        <v>10.592976028999999</v>
      </c>
      <c r="AZ15" s="165"/>
    </row>
    <row r="16" spans="1:52" x14ac:dyDescent="0.25">
      <c r="D16" s="165" t="s">
        <v>377</v>
      </c>
      <c r="E16" s="165" t="s">
        <v>336</v>
      </c>
      <c r="F16" s="166">
        <v>0.25588100000000003</v>
      </c>
      <c r="G16" s="166">
        <v>6.8299000000000012E-2</v>
      </c>
      <c r="H16" s="166">
        <v>0.64100000000000001</v>
      </c>
      <c r="I16" s="166">
        <v>0.38475999999999999</v>
      </c>
      <c r="J16" s="166">
        <v>10.331</v>
      </c>
      <c r="K16" s="166">
        <v>8.5470000000000006</v>
      </c>
      <c r="L16" s="166">
        <v>0.3</v>
      </c>
      <c r="M16" s="166">
        <v>12.109</v>
      </c>
      <c r="N16" s="166">
        <v>14.952999999999999</v>
      </c>
      <c r="O16" s="166">
        <v>8.3960000000000008</v>
      </c>
      <c r="P16" s="166">
        <v>11.820056000000001</v>
      </c>
      <c r="Q16" s="166">
        <v>11.138999999999999</v>
      </c>
      <c r="R16" s="166">
        <v>10.365120000000001</v>
      </c>
      <c r="S16" s="166">
        <v>9.6470000000000002</v>
      </c>
      <c r="T16" s="166">
        <v>0.76300000000000001</v>
      </c>
      <c r="U16" s="166">
        <v>9.4009999999999998</v>
      </c>
      <c r="V16" s="166">
        <v>3.573</v>
      </c>
      <c r="W16" s="166">
        <v>8.7999999999999995E-2</v>
      </c>
      <c r="X16" s="166">
        <v>18.25</v>
      </c>
      <c r="Y16" s="166">
        <v>11.052</v>
      </c>
      <c r="Z16" s="166">
        <v>11.079000000000001</v>
      </c>
      <c r="AA16" s="166">
        <v>8.1709999999999994</v>
      </c>
      <c r="AB16" s="166">
        <v>36.889000000000003</v>
      </c>
      <c r="AC16" s="166">
        <v>35.2361</v>
      </c>
      <c r="AD16" s="166">
        <v>37.898000000000003</v>
      </c>
      <c r="AE16" s="166">
        <v>16.466000000000001</v>
      </c>
      <c r="AF16" s="166">
        <v>15.856375</v>
      </c>
      <c r="AG16" s="166">
        <v>44.569900000000004</v>
      </c>
      <c r="AH16" s="166">
        <v>20.088000000000001</v>
      </c>
      <c r="AI16" s="166">
        <v>48.863191</v>
      </c>
      <c r="AJ16" s="166">
        <v>39.566714999999995</v>
      </c>
      <c r="AK16" s="166">
        <v>21.071000000000002</v>
      </c>
      <c r="AL16" s="166">
        <v>17.826893999999999</v>
      </c>
      <c r="AM16" s="166">
        <v>49.872010000000003</v>
      </c>
      <c r="AN16" s="166">
        <v>26.103379</v>
      </c>
      <c r="AO16" s="166">
        <v>94.886718999999999</v>
      </c>
      <c r="AP16" s="166">
        <v>28.233000000000001</v>
      </c>
      <c r="AQ16" s="166">
        <v>36.54</v>
      </c>
      <c r="AR16" s="166">
        <v>24.604491999999997</v>
      </c>
      <c r="AS16" s="166">
        <v>24.474</v>
      </c>
      <c r="AT16" s="166">
        <v>17.13</v>
      </c>
      <c r="AU16" s="166">
        <v>57.155000000000001</v>
      </c>
      <c r="AV16" s="166">
        <v>6.6349999999999998</v>
      </c>
      <c r="AW16" s="166">
        <v>46.093000000000004</v>
      </c>
      <c r="AX16" s="166">
        <v>16.276590579000001</v>
      </c>
      <c r="AY16" s="166">
        <v>51.710022386999995</v>
      </c>
      <c r="AZ16" s="165"/>
    </row>
    <row r="17" spans="3:52" x14ac:dyDescent="0.25">
      <c r="D17" s="165" t="s">
        <v>378</v>
      </c>
      <c r="E17" s="165" t="s">
        <v>339</v>
      </c>
      <c r="F17" s="166">
        <v>0.249</v>
      </c>
      <c r="G17" s="166">
        <v>0</v>
      </c>
      <c r="H17" s="166">
        <v>0</v>
      </c>
      <c r="I17" s="166">
        <v>0</v>
      </c>
      <c r="J17" s="166">
        <v>0.39800000000000002</v>
      </c>
      <c r="K17" s="166">
        <v>0.17748</v>
      </c>
      <c r="L17" s="166">
        <v>0</v>
      </c>
      <c r="M17" s="166">
        <v>0</v>
      </c>
      <c r="N17" s="166">
        <v>6.6000000000000003E-2</v>
      </c>
      <c r="O17" s="166">
        <v>0</v>
      </c>
      <c r="P17" s="166">
        <v>4.2220000000000004</v>
      </c>
      <c r="Q17" s="166">
        <v>1E-3</v>
      </c>
      <c r="R17" s="166">
        <v>0</v>
      </c>
      <c r="S17" s="166">
        <v>0</v>
      </c>
      <c r="T17" s="166">
        <v>1.9119999999999999</v>
      </c>
      <c r="U17" s="166">
        <v>1.3660000000000001</v>
      </c>
      <c r="V17" s="166">
        <v>0</v>
      </c>
      <c r="W17" s="166">
        <v>0</v>
      </c>
      <c r="X17" s="166">
        <v>2.9430000000000001</v>
      </c>
      <c r="Y17" s="166">
        <v>0</v>
      </c>
      <c r="Z17" s="166">
        <v>0</v>
      </c>
      <c r="AA17" s="166">
        <v>0</v>
      </c>
      <c r="AB17" s="166">
        <v>2.016</v>
      </c>
      <c r="AC17" s="166">
        <v>0.622</v>
      </c>
      <c r="AD17" s="166">
        <v>0.88479999999999992</v>
      </c>
      <c r="AE17" s="166">
        <v>4.9130000000000003</v>
      </c>
      <c r="AF17" s="166">
        <v>1.2270000000000001</v>
      </c>
      <c r="AG17" s="166">
        <v>3.68</v>
      </c>
      <c r="AH17" s="166">
        <v>0.35199999999999998</v>
      </c>
      <c r="AI17" s="166">
        <v>10.994999999999999</v>
      </c>
      <c r="AJ17" s="166">
        <v>7.5888800000000005</v>
      </c>
      <c r="AK17" s="166">
        <v>2.8879999999999999</v>
      </c>
      <c r="AL17" s="166">
        <v>7.7281000000000002E-2</v>
      </c>
      <c r="AM17" s="166">
        <v>10.175008999999999</v>
      </c>
      <c r="AN17" s="166">
        <v>3.7879999999999998</v>
      </c>
      <c r="AO17" s="166">
        <v>13.185</v>
      </c>
      <c r="AP17" s="166">
        <v>0.152</v>
      </c>
      <c r="AQ17" s="166">
        <v>2.7519999999999998</v>
      </c>
      <c r="AR17" s="166">
        <v>2.68</v>
      </c>
      <c r="AS17" s="166">
        <v>1.014</v>
      </c>
      <c r="AT17" s="166">
        <v>0.35199999999999998</v>
      </c>
      <c r="AU17" s="166">
        <v>4.8000000000000001E-2</v>
      </c>
      <c r="AV17" s="166">
        <v>13.596</v>
      </c>
      <c r="AW17" s="166">
        <v>10.941000000000001</v>
      </c>
      <c r="AX17" s="166">
        <v>2.4886485779999998</v>
      </c>
      <c r="AY17" s="166">
        <v>3.3071763600000001</v>
      </c>
      <c r="AZ17" s="165"/>
    </row>
    <row r="18" spans="3:52" x14ac:dyDescent="0.25">
      <c r="D18" s="165" t="s">
        <v>379</v>
      </c>
      <c r="E18" s="165" t="s">
        <v>344</v>
      </c>
      <c r="F18" s="166">
        <v>1.9446669999999999</v>
      </c>
      <c r="G18" s="166">
        <v>0.84104000000000001</v>
      </c>
      <c r="H18" s="166">
        <v>0.307</v>
      </c>
      <c r="I18" s="166">
        <v>0.234877</v>
      </c>
      <c r="J18" s="166">
        <v>0.14899999999999999</v>
      </c>
      <c r="K18" s="166">
        <v>0.69</v>
      </c>
      <c r="L18" s="166">
        <v>0.14000000000000001</v>
      </c>
      <c r="M18" s="166">
        <v>0.51400000000000001</v>
      </c>
      <c r="N18" s="166">
        <v>0.14000000000000001</v>
      </c>
      <c r="O18" s="166">
        <v>4.8299750000000001</v>
      </c>
      <c r="P18" s="166">
        <v>2.651221</v>
      </c>
      <c r="Q18" s="166">
        <v>0.82547599999999999</v>
      </c>
      <c r="R18" s="166">
        <v>0</v>
      </c>
      <c r="S18" s="166">
        <v>0</v>
      </c>
      <c r="T18" s="166">
        <v>2.042E-3</v>
      </c>
      <c r="U18" s="166">
        <v>1.365</v>
      </c>
      <c r="V18" s="166">
        <v>0.51400000000000001</v>
      </c>
      <c r="W18" s="166">
        <v>0.48899999999999999</v>
      </c>
      <c r="X18" s="166">
        <v>6.2076729999999998</v>
      </c>
      <c r="Y18" s="166">
        <v>6.8467340000000005</v>
      </c>
      <c r="Z18" s="166">
        <v>3.3454699999999997</v>
      </c>
      <c r="AA18" s="166">
        <v>7.4367430000000008</v>
      </c>
      <c r="AB18" s="166">
        <v>1.461727</v>
      </c>
      <c r="AC18" s="166">
        <v>3.7440390000000003</v>
      </c>
      <c r="AD18" s="166">
        <v>4.0975000000000004E-2</v>
      </c>
      <c r="AE18" s="166">
        <v>2.0675149999999998</v>
      </c>
      <c r="AF18" s="166">
        <v>5.7185200000000007</v>
      </c>
      <c r="AG18" s="166">
        <v>8.4510130000000014</v>
      </c>
      <c r="AH18" s="166">
        <v>21.703754</v>
      </c>
      <c r="AI18" s="166">
        <v>8.1039999999999992</v>
      </c>
      <c r="AJ18" s="166">
        <v>7.0546189999999998</v>
      </c>
      <c r="AK18" s="166">
        <v>1.2150000000000001</v>
      </c>
      <c r="AL18" s="166">
        <v>0.80660100000000001</v>
      </c>
      <c r="AM18" s="166">
        <v>18.334683000000002</v>
      </c>
      <c r="AN18" s="166">
        <v>3.9404749999999997</v>
      </c>
      <c r="AO18" s="166">
        <v>11.013</v>
      </c>
      <c r="AP18" s="166">
        <v>3.0160420000000001</v>
      </c>
      <c r="AQ18" s="166">
        <v>3.56</v>
      </c>
      <c r="AR18" s="166">
        <v>10.439</v>
      </c>
      <c r="AS18" s="166">
        <v>7.5019999999999998</v>
      </c>
      <c r="AT18" s="166">
        <v>2.919</v>
      </c>
      <c r="AU18" s="166">
        <v>8.8279999999999994</v>
      </c>
      <c r="AV18" s="166">
        <v>2.137</v>
      </c>
      <c r="AW18" s="166">
        <v>3.97</v>
      </c>
      <c r="AX18" s="166">
        <v>3.5699227799999997</v>
      </c>
      <c r="AY18" s="166">
        <v>16.879971335999997</v>
      </c>
      <c r="AZ18" s="165"/>
    </row>
    <row r="19" spans="3:52" x14ac:dyDescent="0.25">
      <c r="C19" s="164"/>
      <c r="D19" s="165" t="s">
        <v>380</v>
      </c>
      <c r="E19" s="165" t="s">
        <v>347</v>
      </c>
      <c r="F19" s="166">
        <v>1.5848119999999999</v>
      </c>
      <c r="G19" s="166">
        <v>5.3113509999999993</v>
      </c>
      <c r="H19" s="166">
        <v>1.568762</v>
      </c>
      <c r="I19" s="166">
        <v>2.5631950000000003</v>
      </c>
      <c r="J19" s="166">
        <v>0.39172299999999999</v>
      </c>
      <c r="K19" s="166">
        <v>0.53757299999999997</v>
      </c>
      <c r="L19" s="166">
        <v>0.35911000000000004</v>
      </c>
      <c r="M19" s="166">
        <v>0.32495200000000002</v>
      </c>
      <c r="N19" s="166">
        <v>2.2229859999999997</v>
      </c>
      <c r="O19" s="166">
        <v>2.6209980000000002</v>
      </c>
      <c r="P19" s="166">
        <v>4.5045299999999999</v>
      </c>
      <c r="Q19" s="166">
        <v>1.495287</v>
      </c>
      <c r="R19" s="166">
        <v>0.41499999999999998</v>
      </c>
      <c r="S19" s="166">
        <v>19.420000000000002</v>
      </c>
      <c r="T19" s="166">
        <v>0.191</v>
      </c>
      <c r="U19" s="166">
        <v>2.2189999999999999</v>
      </c>
      <c r="V19" s="166">
        <v>0.85099999999999998</v>
      </c>
      <c r="W19" s="166">
        <v>3.1890000000000001</v>
      </c>
      <c r="X19" s="166">
        <v>2.4675599999999998</v>
      </c>
      <c r="Y19" s="166">
        <v>11.5535</v>
      </c>
      <c r="Z19" s="166">
        <v>1.45</v>
      </c>
      <c r="AA19" s="166">
        <v>3.64</v>
      </c>
      <c r="AB19" s="166">
        <v>2.5830199999999999</v>
      </c>
      <c r="AC19" s="166">
        <v>1.28607</v>
      </c>
      <c r="AD19" s="166">
        <v>2.3216640000000002</v>
      </c>
      <c r="AE19" s="166">
        <v>1.9744000000000002</v>
      </c>
      <c r="AF19" s="166">
        <v>8.9102000000000015</v>
      </c>
      <c r="AG19" s="166">
        <v>2.1965630000000003</v>
      </c>
      <c r="AH19" s="166">
        <v>3.331</v>
      </c>
      <c r="AI19" s="166">
        <v>1.627</v>
      </c>
      <c r="AJ19" s="166">
        <v>1.7012499999999999</v>
      </c>
      <c r="AK19" s="166">
        <v>3.5902660000000002</v>
      </c>
      <c r="AL19" s="166">
        <v>9.4821380000000008</v>
      </c>
      <c r="AM19" s="166">
        <v>9.0210080000000001</v>
      </c>
      <c r="AN19" s="166">
        <v>2.8149999999999999</v>
      </c>
      <c r="AO19" s="166">
        <v>9.1382560000000002</v>
      </c>
      <c r="AP19" s="166">
        <v>12.416</v>
      </c>
      <c r="AQ19" s="166">
        <v>1.38</v>
      </c>
      <c r="AR19" s="166">
        <v>9.0909999999999993</v>
      </c>
      <c r="AS19" s="166">
        <v>3.23</v>
      </c>
      <c r="AT19" s="166">
        <v>3.8919999999999999</v>
      </c>
      <c r="AU19" s="166">
        <v>7.0407999999999999</v>
      </c>
      <c r="AV19" s="166">
        <v>3.6680000000000001</v>
      </c>
      <c r="AW19" s="166">
        <v>2.5403210560000002</v>
      </c>
      <c r="AX19" s="166">
        <v>4.3132828940000003</v>
      </c>
      <c r="AY19" s="166">
        <v>9.9670988140000016</v>
      </c>
      <c r="AZ19" s="165"/>
    </row>
    <row r="20" spans="3:52" x14ac:dyDescent="0.25">
      <c r="D20" s="167" t="s">
        <v>367</v>
      </c>
      <c r="E20" s="167" t="s">
        <v>368</v>
      </c>
      <c r="I20" s="168">
        <v>36.801524749999999</v>
      </c>
      <c r="J20" s="168">
        <v>38.217122750000001</v>
      </c>
      <c r="K20" s="168">
        <v>43.524756250000003</v>
      </c>
      <c r="L20" s="168">
        <v>38.054036000000004</v>
      </c>
      <c r="M20" s="168">
        <v>32.994482499999997</v>
      </c>
      <c r="N20" s="168">
        <v>34.093143249999983</v>
      </c>
      <c r="O20" s="168">
        <v>29.461679750000002</v>
      </c>
      <c r="P20" s="168">
        <v>41.934603249999981</v>
      </c>
      <c r="Q20" s="168">
        <v>38.127283249999998</v>
      </c>
      <c r="R20" s="168">
        <v>36.721853499999995</v>
      </c>
      <c r="S20" s="168">
        <v>41.466189999999983</v>
      </c>
      <c r="T20" s="168">
        <v>28.640627250000009</v>
      </c>
      <c r="U20" s="168">
        <v>31.625861500000003</v>
      </c>
      <c r="V20" s="168">
        <v>34.719452750000009</v>
      </c>
      <c r="W20" s="168">
        <v>27.365713249999999</v>
      </c>
      <c r="X20" s="168">
        <v>35.973134999999992</v>
      </c>
      <c r="Y20" s="168">
        <v>41.400344250000003</v>
      </c>
      <c r="Z20" s="168">
        <v>41.367171249999998</v>
      </c>
      <c r="AA20" s="168">
        <v>45.758067999999994</v>
      </c>
      <c r="AB20" s="168">
        <v>56.985700249999987</v>
      </c>
      <c r="AC20" s="168">
        <v>58.93945149999999</v>
      </c>
      <c r="AD20" s="168">
        <v>66.023625310249997</v>
      </c>
      <c r="AE20" s="168">
        <v>68.668873560249992</v>
      </c>
      <c r="AF20" s="168">
        <v>62.967826810250017</v>
      </c>
      <c r="AG20" s="168">
        <v>67.15825656025001</v>
      </c>
      <c r="AH20" s="168">
        <v>71.239516556500021</v>
      </c>
      <c r="AI20" s="168">
        <v>86.657276306499995</v>
      </c>
      <c r="AJ20" s="168">
        <v>94.882904306500009</v>
      </c>
      <c r="AK20" s="168">
        <v>93.229507806499981</v>
      </c>
      <c r="AL20" s="168">
        <v>83.325394000000003</v>
      </c>
      <c r="AM20" s="168">
        <v>81.358901156013275</v>
      </c>
      <c r="AN20" s="168">
        <v>76.27285689021987</v>
      </c>
      <c r="AO20" s="168">
        <v>98.255344787887381</v>
      </c>
      <c r="AP20" s="168">
        <v>102.67031896388737</v>
      </c>
      <c r="AQ20" s="166">
        <v>95.722264717874097</v>
      </c>
      <c r="AR20" s="166">
        <v>94.105330268167521</v>
      </c>
      <c r="AS20" s="166">
        <v>70.925051568249998</v>
      </c>
      <c r="AT20" s="166">
        <v>72.842157494250003</v>
      </c>
      <c r="AU20" s="166">
        <v>79.520308430750006</v>
      </c>
      <c r="AV20" s="166">
        <v>77.938598896249999</v>
      </c>
      <c r="AW20" s="166">
        <v>95.247976420249984</v>
      </c>
      <c r="AX20" s="166">
        <v>93.960083018999995</v>
      </c>
      <c r="AY20" s="166">
        <v>95.517403414</v>
      </c>
      <c r="AZ20" s="167"/>
    </row>
    <row r="21" spans="3:52" x14ac:dyDescent="0.25">
      <c r="D21" s="167" t="s">
        <v>381</v>
      </c>
      <c r="E21" s="167" t="s">
        <v>530</v>
      </c>
      <c r="I21" s="169">
        <v>10.8383036493617</v>
      </c>
      <c r="J21" s="169">
        <v>15.169906400135785</v>
      </c>
      <c r="K21" s="169">
        <v>15.463251445549448</v>
      </c>
      <c r="L21" s="169">
        <v>16.557848160967737</v>
      </c>
      <c r="M21" s="169">
        <v>26.495973985953569</v>
      </c>
      <c r="N21" s="169">
        <v>30.124166536038032</v>
      </c>
      <c r="O21" s="169">
        <v>39.86196764629485</v>
      </c>
      <c r="P21" s="169">
        <v>41.358873474020555</v>
      </c>
      <c r="Q21" s="169">
        <v>45.825143468620993</v>
      </c>
      <c r="R21" s="169">
        <v>43.084469442698477</v>
      </c>
      <c r="S21" s="169">
        <v>46.125343321872606</v>
      </c>
      <c r="T21" s="169">
        <v>49.035173452774146</v>
      </c>
      <c r="U21" s="169">
        <v>45.110361657657933</v>
      </c>
      <c r="V21" s="169">
        <v>36.884252157459471</v>
      </c>
      <c r="W21" s="169">
        <v>23.682044903397497</v>
      </c>
      <c r="X21" s="169">
        <v>36.779691984031977</v>
      </c>
      <c r="Y21" s="169">
        <v>41.077235124681351</v>
      </c>
      <c r="Z21" s="169">
        <v>47.719565185400491</v>
      </c>
      <c r="AA21" s="169">
        <v>51.598922402055983</v>
      </c>
      <c r="AB21" s="169">
        <v>47.171568274270726</v>
      </c>
      <c r="AC21" s="169">
        <v>50.458634230758001</v>
      </c>
      <c r="AD21" s="169">
        <v>54.613457426128505</v>
      </c>
      <c r="AE21" s="169">
        <v>54.757090877584972</v>
      </c>
      <c r="AF21" s="169">
        <v>55.253081235982172</v>
      </c>
      <c r="AG21" s="169">
        <v>58.509531459840694</v>
      </c>
      <c r="AH21" s="169">
        <v>56.676844470129964</v>
      </c>
      <c r="AI21" s="169">
        <v>59.335327847297251</v>
      </c>
      <c r="AJ21" s="169">
        <v>60.567519164844008</v>
      </c>
      <c r="AK21" s="169">
        <v>53.561281106021795</v>
      </c>
      <c r="AL21" s="169">
        <v>54.742565933741638</v>
      </c>
      <c r="AM21" s="169">
        <v>61.539472373146054</v>
      </c>
      <c r="AN21" s="169">
        <v>59.328688926823759</v>
      </c>
      <c r="AO21" s="169">
        <v>71.361373166382435</v>
      </c>
      <c r="AP21" s="169">
        <v>72.097170825032876</v>
      </c>
      <c r="AQ21" s="166">
        <v>66.055392584326512</v>
      </c>
      <c r="AR21" s="166">
        <v>69.891500367273238</v>
      </c>
      <c r="AS21" s="166">
        <v>60.304338952566404</v>
      </c>
      <c r="AT21" s="166">
        <v>52.016406849276734</v>
      </c>
      <c r="AU21" s="166">
        <v>56.714849187582104</v>
      </c>
      <c r="AV21" s="166">
        <v>51.20081777851928</v>
      </c>
      <c r="AW21" s="166">
        <v>49.0680033534694</v>
      </c>
      <c r="AX21" s="166">
        <v>50.367283585924703</v>
      </c>
      <c r="AY21" s="166">
        <v>51.84736699902939</v>
      </c>
      <c r="AZ21" s="167"/>
    </row>
    <row r="22" spans="3:52" x14ac:dyDescent="0.25">
      <c r="D22" s="167" t="s">
        <v>382</v>
      </c>
      <c r="E22" s="167" t="s">
        <v>531</v>
      </c>
      <c r="I22" s="169">
        <v>81.910907781069582</v>
      </c>
      <c r="J22" s="169">
        <v>86.571205834693558</v>
      </c>
      <c r="K22" s="169">
        <v>90.214471907582478</v>
      </c>
      <c r="L22" s="169">
        <v>91.8521158964584</v>
      </c>
      <c r="M22" s="169">
        <v>93.276231109246822</v>
      </c>
      <c r="N22" s="169">
        <v>92.099906335271669</v>
      </c>
      <c r="O22" s="169">
        <v>87.219767230006624</v>
      </c>
      <c r="P22" s="169">
        <v>72.50447814836545</v>
      </c>
      <c r="Q22" s="169">
        <v>67.964636583436615</v>
      </c>
      <c r="R22" s="169">
        <v>63.121825400234769</v>
      </c>
      <c r="S22" s="169">
        <v>70.905447305382992</v>
      </c>
      <c r="T22" s="169">
        <v>85.715967516039655</v>
      </c>
      <c r="U22" s="169">
        <v>86.265993101879616</v>
      </c>
      <c r="V22" s="169">
        <v>90.765399520878105</v>
      </c>
      <c r="W22" s="169">
        <v>85.678015353756592</v>
      </c>
      <c r="X22" s="169">
        <v>80.751425334489184</v>
      </c>
      <c r="Y22" s="169">
        <v>78.538266623229831</v>
      </c>
      <c r="Z22" s="169">
        <v>76.242045435968748</v>
      </c>
      <c r="AA22" s="169">
        <v>72.026772961655624</v>
      </c>
      <c r="AB22" s="169">
        <v>78.004814023497062</v>
      </c>
      <c r="AC22" s="169">
        <v>77.669500368526514</v>
      </c>
      <c r="AD22" s="169">
        <v>79.532618155243753</v>
      </c>
      <c r="AE22" s="169">
        <v>79.879483551048224</v>
      </c>
      <c r="AF22" s="169">
        <v>78.969626361879804</v>
      </c>
      <c r="AG22" s="169">
        <v>81.080448405326052</v>
      </c>
      <c r="AH22" s="169">
        <v>77.012645450770094</v>
      </c>
      <c r="AI22" s="169">
        <v>80.227778058246216</v>
      </c>
      <c r="AJ22" s="169">
        <v>81.127760969292652</v>
      </c>
      <c r="AK22" s="169">
        <v>81.493620253997435</v>
      </c>
      <c r="AL22" s="169">
        <v>84.343022728461392</v>
      </c>
      <c r="AM22" s="169">
        <v>73.986111292955044</v>
      </c>
      <c r="AN22" s="169">
        <v>71.269341554177572</v>
      </c>
      <c r="AO22" s="169">
        <v>76.959936073838136</v>
      </c>
      <c r="AP22" s="169">
        <v>79.150341946897655</v>
      </c>
      <c r="AQ22" s="166">
        <v>86.737335484678084</v>
      </c>
      <c r="AR22" s="166">
        <v>80.363256716871803</v>
      </c>
      <c r="AS22" s="166">
        <v>69.346072533230796</v>
      </c>
      <c r="AT22" s="166">
        <v>65.193651016238277</v>
      </c>
      <c r="AU22" s="166">
        <v>60.079663596382019</v>
      </c>
      <c r="AV22" s="166">
        <v>65.681843170089465</v>
      </c>
      <c r="AW22" s="166">
        <v>69.142021506767406</v>
      </c>
      <c r="AX22" s="166">
        <v>68.480073493005307</v>
      </c>
      <c r="AY22" s="166">
        <v>71.575390777142346</v>
      </c>
      <c r="AZ22" s="167"/>
    </row>
    <row r="23" spans="3:52" x14ac:dyDescent="0.25">
      <c r="AD23" s="214"/>
      <c r="AE23" s="214"/>
      <c r="AF23" s="214"/>
      <c r="AG23" s="214"/>
      <c r="AH23" s="214"/>
      <c r="AI23" s="214"/>
      <c r="AJ23" s="214"/>
      <c r="AK23" s="214"/>
      <c r="AL23" s="214"/>
      <c r="AM23" s="214"/>
      <c r="AN23" s="214"/>
      <c r="AO23" s="214"/>
      <c r="AP23" s="214"/>
      <c r="AQ23" s="215"/>
      <c r="AR23" s="215"/>
      <c r="AS23" s="215"/>
      <c r="AT23" s="215"/>
      <c r="AU23" s="215"/>
      <c r="AV23" s="215"/>
      <c r="AW23" s="215"/>
      <c r="AX23" s="146"/>
    </row>
    <row r="24" spans="3:52" x14ac:dyDescent="0.25">
      <c r="AH24" s="71"/>
      <c r="AI24" s="71"/>
      <c r="AJ24" s="71"/>
      <c r="AK24" s="71"/>
      <c r="AL24" s="71"/>
      <c r="AM24" s="71"/>
      <c r="AN24" s="71"/>
      <c r="AO24" s="71"/>
      <c r="AP24" s="71"/>
      <c r="AQ24" s="215"/>
      <c r="AR24" s="146"/>
      <c r="AS24" s="146"/>
      <c r="AT24" s="146"/>
      <c r="AU24" s="146"/>
      <c r="AV24" s="146"/>
      <c r="AW24" s="215"/>
      <c r="AX24" s="146"/>
    </row>
    <row r="25" spans="3:52" x14ac:dyDescent="0.25">
      <c r="AH25" s="71"/>
      <c r="AI25" s="71"/>
      <c r="AJ25" s="71"/>
      <c r="AK25" s="71"/>
      <c r="AL25" s="71"/>
      <c r="AM25" s="71"/>
      <c r="AN25" s="71"/>
      <c r="AO25" s="71"/>
      <c r="AP25" s="71"/>
      <c r="AQ25" s="146"/>
      <c r="AR25" s="146"/>
      <c r="AS25" s="215"/>
      <c r="AT25" s="146"/>
      <c r="AU25" s="146"/>
      <c r="AV25" s="146"/>
      <c r="AW25" s="215"/>
      <c r="AX25" s="146"/>
    </row>
    <row r="26" spans="3:52" x14ac:dyDescent="0.25">
      <c r="AH26" s="71"/>
      <c r="AI26" s="71"/>
      <c r="AJ26" s="71"/>
      <c r="AK26" s="71"/>
      <c r="AL26" s="71"/>
      <c r="AM26" s="71"/>
      <c r="AN26" s="71"/>
      <c r="AO26" s="71"/>
      <c r="AP26" s="71"/>
    </row>
    <row r="27" spans="3:52" s="164" customFormat="1" x14ac:dyDescent="0.2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71"/>
      <c r="AI27" s="71"/>
      <c r="AJ27" s="71"/>
      <c r="AK27" s="71"/>
      <c r="AL27" s="71"/>
      <c r="AM27" s="71"/>
      <c r="AN27" s="71"/>
      <c r="AO27" s="71"/>
      <c r="AP27" s="71"/>
    </row>
    <row r="28" spans="3:52" x14ac:dyDescent="0.25">
      <c r="AB28" s="164"/>
      <c r="AC28" s="164"/>
      <c r="AD28" s="164"/>
      <c r="AE28" s="164"/>
      <c r="AF28" s="164"/>
      <c r="AG28" s="164"/>
      <c r="AH28" s="71"/>
      <c r="AI28" s="71"/>
      <c r="AJ28" s="71"/>
      <c r="AK28" s="71"/>
      <c r="AL28" s="71"/>
      <c r="AM28" s="71"/>
      <c r="AN28" s="71"/>
      <c r="AO28" s="71"/>
      <c r="AP28" s="71"/>
    </row>
    <row r="29" spans="3:52" x14ac:dyDescent="0.25">
      <c r="X29" s="164"/>
      <c r="Y29" s="164"/>
      <c r="Z29" s="164"/>
      <c r="AA29" s="164"/>
      <c r="AB29" s="164"/>
      <c r="AC29" s="164"/>
      <c r="AD29" s="164"/>
      <c r="AE29" s="164"/>
      <c r="AF29" s="164"/>
      <c r="AG29" s="164"/>
      <c r="AH29" s="164"/>
      <c r="AI29" s="164"/>
      <c r="AJ29" s="164"/>
      <c r="AK29" s="164"/>
    </row>
    <row r="31" spans="3:52" x14ac:dyDescent="0.25">
      <c r="C31" s="164"/>
    </row>
    <row r="32" spans="3:52" s="164" customFormat="1" x14ac:dyDescent="0.2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3:37" s="164" customFormat="1" x14ac:dyDescent="0.2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row>
    <row r="35" spans="3:37" x14ac:dyDescent="0.25">
      <c r="X35" s="164"/>
      <c r="Y35" s="164"/>
      <c r="Z35" s="164"/>
      <c r="AA35" s="164"/>
      <c r="AB35" s="164"/>
      <c r="AC35" s="164"/>
      <c r="AD35" s="164"/>
      <c r="AE35" s="164"/>
      <c r="AF35" s="164"/>
      <c r="AG35" s="164"/>
      <c r="AH35" s="164"/>
      <c r="AI35" s="164"/>
      <c r="AJ35" s="164"/>
      <c r="AK35" s="164"/>
    </row>
    <row r="36" spans="3:37" x14ac:dyDescent="0.25">
      <c r="C36" s="164"/>
    </row>
    <row r="37" spans="3:37" x14ac:dyDescent="0.25">
      <c r="C37" s="164"/>
    </row>
    <row r="39" spans="3:37" s="164" customFormat="1" x14ac:dyDescent="0.25">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row>
    <row r="43" spans="3:37" x14ac:dyDescent="0.25">
      <c r="C43" s="164"/>
    </row>
    <row r="51" spans="3:37" s="164" customFormat="1" x14ac:dyDescent="0.25">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row>
    <row r="55" spans="3:37" x14ac:dyDescent="0.25">
      <c r="C55" s="164"/>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AY32"/>
  <sheetViews>
    <sheetView showGridLines="0" zoomScale="75" zoomScaleNormal="75" workbookViewId="0"/>
  </sheetViews>
  <sheetFormatPr defaultColWidth="9.140625" defaultRowHeight="15.75" x14ac:dyDescent="0.25"/>
  <cols>
    <col min="1" max="1" width="13.140625" style="71" bestFit="1" customWidth="1"/>
    <col min="2" max="2" width="93.5703125" style="71" customWidth="1"/>
    <col min="3" max="3" width="13.28515625" style="71" customWidth="1"/>
    <col min="4" max="4" width="23.85546875" style="71" customWidth="1"/>
    <col min="5" max="5" width="32.7109375" style="71" customWidth="1"/>
    <col min="6" max="6" width="8.7109375" style="71" bestFit="1" customWidth="1"/>
    <col min="7" max="7" width="5.28515625" style="71" bestFit="1" customWidth="1"/>
    <col min="8" max="9" width="4.140625" style="71" bestFit="1" customWidth="1"/>
    <col min="10" max="10" width="8.7109375" style="71" bestFit="1" customWidth="1"/>
    <col min="11" max="13" width="4.140625" style="71" bestFit="1" customWidth="1"/>
    <col min="14" max="14" width="8.7109375" style="71" bestFit="1" customWidth="1"/>
    <col min="15" max="17" width="4.140625" style="71" bestFit="1" customWidth="1"/>
    <col min="18" max="18" width="8.7109375" style="71" bestFit="1" customWidth="1"/>
    <col min="19" max="21" width="4.140625" style="71" bestFit="1" customWidth="1"/>
    <col min="22" max="22" width="8.7109375" style="71" bestFit="1" customWidth="1"/>
    <col min="23" max="25" width="4.140625" style="71" bestFit="1" customWidth="1"/>
    <col min="26" max="26" width="8.7109375" style="71" bestFit="1" customWidth="1"/>
    <col min="27" max="28" width="4.140625" style="71" bestFit="1" customWidth="1"/>
    <col min="29" max="29" width="5.28515625" style="71" bestFit="1" customWidth="1"/>
    <col min="30" max="30" width="8.7109375" style="71" bestFit="1" customWidth="1"/>
    <col min="31" max="31" width="5.28515625" style="71" bestFit="1" customWidth="1"/>
    <col min="32" max="32" width="4.140625" style="71" bestFit="1" customWidth="1"/>
    <col min="33" max="33" width="5.28515625" style="71" bestFit="1" customWidth="1"/>
    <col min="34" max="34" width="8.7109375" style="71" bestFit="1" customWidth="1"/>
    <col min="35" max="37" width="5.28515625" style="71" bestFit="1" customWidth="1"/>
    <col min="38" max="38" width="8.7109375" style="71" bestFit="1" customWidth="1"/>
    <col min="39" max="41" width="5.28515625" style="71" bestFit="1" customWidth="1"/>
    <col min="42" max="16384" width="9.140625" style="71"/>
  </cols>
  <sheetData>
    <row r="1" spans="1:51" x14ac:dyDescent="0.25">
      <c r="A1" s="47" t="s">
        <v>2</v>
      </c>
      <c r="B1" s="70" t="s">
        <v>586</v>
      </c>
      <c r="C1" s="176" t="s">
        <v>467</v>
      </c>
    </row>
    <row r="2" spans="1:51" x14ac:dyDescent="0.25">
      <c r="A2" s="47" t="s">
        <v>3</v>
      </c>
      <c r="B2" s="70" t="s">
        <v>2010</v>
      </c>
    </row>
    <row r="3" spans="1:51" x14ac:dyDescent="0.25">
      <c r="A3" s="47" t="s">
        <v>4</v>
      </c>
      <c r="B3" s="71" t="s">
        <v>541</v>
      </c>
    </row>
    <row r="4" spans="1:51" x14ac:dyDescent="0.25">
      <c r="A4" s="47" t="s">
        <v>5</v>
      </c>
      <c r="B4" s="71" t="s">
        <v>542</v>
      </c>
    </row>
    <row r="5" spans="1:51" x14ac:dyDescent="0.25">
      <c r="A5" s="51" t="s">
        <v>6</v>
      </c>
    </row>
    <row r="6" spans="1:51" x14ac:dyDescent="0.25">
      <c r="A6" s="51" t="s">
        <v>7</v>
      </c>
    </row>
    <row r="11" spans="1:51" x14ac:dyDescent="0.25">
      <c r="F11" s="71" t="s">
        <v>82</v>
      </c>
      <c r="G11" s="71" t="s">
        <v>60</v>
      </c>
      <c r="H11" s="71" t="s">
        <v>62</v>
      </c>
      <c r="I11" s="71" t="s">
        <v>64</v>
      </c>
      <c r="J11" s="71" t="s">
        <v>84</v>
      </c>
      <c r="K11" s="71" t="s">
        <v>60</v>
      </c>
      <c r="L11" s="71" t="s">
        <v>62</v>
      </c>
      <c r="M11" s="71" t="s">
        <v>64</v>
      </c>
      <c r="N11" s="71" t="s">
        <v>86</v>
      </c>
      <c r="O11" s="71" t="s">
        <v>60</v>
      </c>
      <c r="P11" s="71" t="s">
        <v>62</v>
      </c>
      <c r="Q11" s="71" t="s">
        <v>64</v>
      </c>
      <c r="R11" s="71" t="s">
        <v>88</v>
      </c>
      <c r="S11" s="71" t="s">
        <v>60</v>
      </c>
      <c r="T11" s="71" t="s">
        <v>62</v>
      </c>
      <c r="U11" s="71" t="s">
        <v>64</v>
      </c>
      <c r="V11" s="71" t="s">
        <v>90</v>
      </c>
      <c r="W11" s="71" t="s">
        <v>60</v>
      </c>
      <c r="X11" s="71" t="s">
        <v>62</v>
      </c>
      <c r="Y11" s="71" t="s">
        <v>64</v>
      </c>
      <c r="Z11" s="71" t="s">
        <v>92</v>
      </c>
      <c r="AA11" s="71" t="s">
        <v>60</v>
      </c>
      <c r="AB11" s="71" t="s">
        <v>62</v>
      </c>
      <c r="AC11" s="71" t="s">
        <v>64</v>
      </c>
      <c r="AD11" s="71" t="s">
        <v>94</v>
      </c>
      <c r="AE11" s="71" t="s">
        <v>60</v>
      </c>
      <c r="AF11" s="71" t="s">
        <v>62</v>
      </c>
      <c r="AG11" s="71" t="s">
        <v>64</v>
      </c>
      <c r="AH11" s="71" t="s">
        <v>96</v>
      </c>
      <c r="AI11" s="71" t="s">
        <v>60</v>
      </c>
      <c r="AJ11" s="71" t="s">
        <v>62</v>
      </c>
      <c r="AK11" s="71" t="s">
        <v>64</v>
      </c>
      <c r="AL11" s="71" t="s">
        <v>468</v>
      </c>
      <c r="AM11" s="71" t="s">
        <v>60</v>
      </c>
      <c r="AN11" s="71" t="s">
        <v>62</v>
      </c>
      <c r="AO11" s="71" t="s">
        <v>64</v>
      </c>
      <c r="AP11" s="71" t="s">
        <v>584</v>
      </c>
      <c r="AQ11" s="71" t="s">
        <v>60</v>
      </c>
      <c r="AR11" s="71" t="s">
        <v>62</v>
      </c>
      <c r="AS11" s="71" t="s">
        <v>64</v>
      </c>
      <c r="AT11" s="71" t="s">
        <v>699</v>
      </c>
      <c r="AU11" s="71" t="s">
        <v>60</v>
      </c>
      <c r="AV11" s="71" t="s">
        <v>62</v>
      </c>
      <c r="AW11" s="71" t="s">
        <v>64</v>
      </c>
      <c r="AX11" s="71" t="s">
        <v>1725</v>
      </c>
      <c r="AY11" s="71" t="s">
        <v>60</v>
      </c>
    </row>
    <row r="12" spans="1:51" x14ac:dyDescent="0.25">
      <c r="F12" s="119" t="s">
        <v>83</v>
      </c>
      <c r="G12" s="119" t="s">
        <v>61</v>
      </c>
      <c r="H12" s="119" t="s">
        <v>63</v>
      </c>
      <c r="I12" s="119" t="s">
        <v>65</v>
      </c>
      <c r="J12" s="119" t="s">
        <v>85</v>
      </c>
      <c r="K12" s="119" t="s">
        <v>61</v>
      </c>
      <c r="L12" s="119" t="s">
        <v>63</v>
      </c>
      <c r="M12" s="119" t="s">
        <v>65</v>
      </c>
      <c r="N12" s="119" t="s">
        <v>87</v>
      </c>
      <c r="O12" s="119" t="s">
        <v>61</v>
      </c>
      <c r="P12" s="119" t="s">
        <v>63</v>
      </c>
      <c r="Q12" s="119" t="s">
        <v>65</v>
      </c>
      <c r="R12" s="71" t="s">
        <v>89</v>
      </c>
      <c r="S12" s="71" t="s">
        <v>61</v>
      </c>
      <c r="T12" s="71" t="s">
        <v>63</v>
      </c>
      <c r="U12" s="71" t="s">
        <v>65</v>
      </c>
      <c r="V12" s="71" t="s">
        <v>91</v>
      </c>
      <c r="W12" s="71" t="s">
        <v>61</v>
      </c>
      <c r="X12" s="71" t="s">
        <v>63</v>
      </c>
      <c r="Y12" s="71" t="s">
        <v>65</v>
      </c>
      <c r="Z12" s="71" t="s">
        <v>93</v>
      </c>
      <c r="AA12" s="71" t="s">
        <v>61</v>
      </c>
      <c r="AB12" s="71" t="s">
        <v>63</v>
      </c>
      <c r="AC12" s="71" t="s">
        <v>65</v>
      </c>
      <c r="AD12" s="71" t="s">
        <v>95</v>
      </c>
      <c r="AE12" s="71" t="s">
        <v>61</v>
      </c>
      <c r="AF12" s="71" t="s">
        <v>63</v>
      </c>
      <c r="AG12" s="71" t="s">
        <v>65</v>
      </c>
      <c r="AH12" s="71" t="s">
        <v>97</v>
      </c>
      <c r="AI12" s="71" t="s">
        <v>61</v>
      </c>
      <c r="AJ12" s="71" t="s">
        <v>63</v>
      </c>
      <c r="AK12" s="71" t="s">
        <v>65</v>
      </c>
      <c r="AL12" s="71" t="s">
        <v>218</v>
      </c>
      <c r="AM12" s="71" t="s">
        <v>61</v>
      </c>
      <c r="AN12" s="71" t="s">
        <v>63</v>
      </c>
      <c r="AO12" s="71" t="s">
        <v>65</v>
      </c>
      <c r="AP12" s="71" t="s">
        <v>585</v>
      </c>
      <c r="AQ12" s="71" t="s">
        <v>61</v>
      </c>
      <c r="AR12" s="71" t="s">
        <v>63</v>
      </c>
      <c r="AS12" s="71" t="s">
        <v>65</v>
      </c>
      <c r="AT12" s="71" t="s">
        <v>700</v>
      </c>
      <c r="AU12" s="71" t="s">
        <v>61</v>
      </c>
      <c r="AV12" s="71" t="s">
        <v>63</v>
      </c>
      <c r="AW12" s="71" t="s">
        <v>65</v>
      </c>
      <c r="AX12" s="71" t="s">
        <v>1726</v>
      </c>
      <c r="AY12" s="71" t="s">
        <v>61</v>
      </c>
    </row>
    <row r="13" spans="1:51" x14ac:dyDescent="0.25">
      <c r="D13" s="118" t="s">
        <v>546</v>
      </c>
      <c r="E13" s="118" t="s">
        <v>543</v>
      </c>
      <c r="F13" s="188">
        <v>2.9431639999999999</v>
      </c>
      <c r="G13" s="188">
        <v>6.7536139999999998</v>
      </c>
      <c r="H13" s="188">
        <v>4.6574620000000007</v>
      </c>
      <c r="I13" s="188">
        <v>2.0462509999999998</v>
      </c>
      <c r="J13" s="188">
        <v>1.742494</v>
      </c>
      <c r="K13" s="188">
        <v>2.2888859999999998</v>
      </c>
      <c r="L13" s="188">
        <v>2.7838919999999998</v>
      </c>
      <c r="M13" s="188">
        <v>3.4536119999999997</v>
      </c>
      <c r="N13" s="188">
        <v>2.3418010000000002</v>
      </c>
      <c r="O13" s="188">
        <v>1.1207240000000001</v>
      </c>
      <c r="P13" s="188">
        <v>1.731074</v>
      </c>
      <c r="Q13" s="188">
        <v>0.73819499999999993</v>
      </c>
      <c r="R13" s="188">
        <v>0.87767099999999998</v>
      </c>
      <c r="S13" s="188">
        <v>1.400892</v>
      </c>
      <c r="T13" s="188">
        <v>1.2253299999999998</v>
      </c>
      <c r="U13" s="188">
        <v>1.9576789999999999</v>
      </c>
      <c r="V13" s="188">
        <v>2.0958730000000001</v>
      </c>
      <c r="W13" s="188">
        <v>2.5819119999999995</v>
      </c>
      <c r="X13" s="188">
        <v>1.6507159999999999</v>
      </c>
      <c r="Y13" s="188">
        <v>3.0243370000000001</v>
      </c>
      <c r="Z13" s="188">
        <v>3.002246</v>
      </c>
      <c r="AA13" s="188">
        <v>4.7193509999999996</v>
      </c>
      <c r="AB13" s="188">
        <v>4.2970110000000004</v>
      </c>
      <c r="AC13" s="188">
        <v>5.1291960000000003</v>
      </c>
      <c r="AD13" s="188">
        <v>4.6453659999999992</v>
      </c>
      <c r="AE13" s="188">
        <v>8.6833169999999988</v>
      </c>
      <c r="AF13" s="188">
        <v>9.3530489999999986</v>
      </c>
      <c r="AG13" s="188">
        <v>18.466018999999999</v>
      </c>
      <c r="AH13" s="188">
        <v>12.060701</v>
      </c>
      <c r="AI13" s="188">
        <v>16.150648</v>
      </c>
      <c r="AJ13" s="188">
        <v>17.194379999999999</v>
      </c>
      <c r="AK13" s="188">
        <v>35.694150999999998</v>
      </c>
      <c r="AL13" s="188">
        <v>26.157708</v>
      </c>
      <c r="AM13" s="188">
        <v>56.478000000000002</v>
      </c>
      <c r="AN13" s="188">
        <v>40.253637000000005</v>
      </c>
      <c r="AO13" s="188">
        <v>28.298120000000001</v>
      </c>
      <c r="AP13" s="188">
        <v>20.290037000000002</v>
      </c>
      <c r="AQ13" s="188">
        <v>21.251318668</v>
      </c>
      <c r="AR13" s="188">
        <v>15.992543415</v>
      </c>
      <c r="AS13" s="188">
        <v>17.088447731999999</v>
      </c>
      <c r="AT13" s="188">
        <v>9.0560000000000009</v>
      </c>
      <c r="AU13" s="188">
        <v>11.401999999999999</v>
      </c>
      <c r="AV13" s="188">
        <v>11.988</v>
      </c>
      <c r="AW13" s="188">
        <v>15.056000000000001</v>
      </c>
      <c r="AX13" s="188">
        <v>13.541435798999998</v>
      </c>
      <c r="AY13" s="188">
        <v>16.892454518999998</v>
      </c>
    </row>
    <row r="14" spans="1:51" x14ac:dyDescent="0.25">
      <c r="D14" s="118" t="s">
        <v>547</v>
      </c>
      <c r="E14" s="118" t="s">
        <v>544</v>
      </c>
      <c r="F14" s="188">
        <v>2.1600000000000006</v>
      </c>
      <c r="G14" s="188">
        <v>17.775882000000003</v>
      </c>
      <c r="H14" s="188">
        <v>0.75729699999999944</v>
      </c>
      <c r="I14" s="188">
        <v>0.32450999999999991</v>
      </c>
      <c r="J14" s="188">
        <v>3.7674960000000004</v>
      </c>
      <c r="K14" s="188">
        <v>3.4141300000000001</v>
      </c>
      <c r="L14" s="188">
        <v>1.7080000000000002</v>
      </c>
      <c r="M14" s="188">
        <v>0.72293300000000005</v>
      </c>
      <c r="N14" s="188">
        <v>1.3479999999999999</v>
      </c>
      <c r="O14" s="188">
        <v>1.7482059999999997</v>
      </c>
      <c r="P14" s="188">
        <v>1.2962530000000001</v>
      </c>
      <c r="Q14" s="188">
        <v>2.8105379999999998</v>
      </c>
      <c r="R14" s="188">
        <v>0.25699999999999995</v>
      </c>
      <c r="S14" s="188">
        <v>0</v>
      </c>
      <c r="T14" s="188">
        <v>-8.6736173798840355E-17</v>
      </c>
      <c r="U14" s="188">
        <v>0.21099999999999997</v>
      </c>
      <c r="V14" s="188">
        <v>2.4000000000000146E-2</v>
      </c>
      <c r="W14" s="188">
        <v>-1.8041124150158794E-16</v>
      </c>
      <c r="X14" s="188">
        <v>2.8000000000000025E-2</v>
      </c>
      <c r="Y14" s="188">
        <v>-8.6736173798840355E-17</v>
      </c>
      <c r="Z14" s="188">
        <v>0</v>
      </c>
      <c r="AA14" s="188">
        <v>1.9999999999994675E-3</v>
      </c>
      <c r="AB14" s="188">
        <v>0</v>
      </c>
      <c r="AC14" s="188">
        <v>7.6950000000002849E-3</v>
      </c>
      <c r="AD14" s="188">
        <v>0</v>
      </c>
      <c r="AE14" s="188">
        <v>3.330000000000001</v>
      </c>
      <c r="AF14" s="188">
        <v>1.7170000000000001</v>
      </c>
      <c r="AG14" s="188">
        <v>1.6999999999997795E-2</v>
      </c>
      <c r="AH14" s="188">
        <v>0.25100000000000011</v>
      </c>
      <c r="AI14" s="188">
        <v>0.80900000000000039</v>
      </c>
      <c r="AJ14" s="188">
        <v>6.3294000000001516E-2</v>
      </c>
      <c r="AK14" s="188">
        <v>0.592665000000002</v>
      </c>
      <c r="AL14" s="188">
        <v>3.3281999999998924E-2</v>
      </c>
      <c r="AM14" s="188">
        <v>0.28500700000000234</v>
      </c>
      <c r="AN14" s="188">
        <v>2.5267999999999236E-2</v>
      </c>
      <c r="AO14" s="188">
        <v>0.42999999999999661</v>
      </c>
      <c r="AP14" s="188">
        <v>0.318768</v>
      </c>
      <c r="AQ14" s="188">
        <v>0.31099999999999994</v>
      </c>
      <c r="AR14" s="188">
        <v>0.41200000000000259</v>
      </c>
      <c r="AS14" s="188">
        <v>3.3000000000001251E-2</v>
      </c>
      <c r="AT14" s="188">
        <v>0</v>
      </c>
      <c r="AU14" s="188">
        <v>0</v>
      </c>
      <c r="AV14" s="188">
        <v>0</v>
      </c>
      <c r="AW14" s="188">
        <v>8.6999999999999744E-2</v>
      </c>
      <c r="AX14" s="188">
        <v>0</v>
      </c>
      <c r="AY14" s="188">
        <v>0.77076232200000305</v>
      </c>
    </row>
    <row r="15" spans="1:51" ht="31.5" x14ac:dyDescent="0.25">
      <c r="D15" s="118" t="s">
        <v>666</v>
      </c>
      <c r="E15" s="118" t="s">
        <v>545</v>
      </c>
      <c r="F15" s="188">
        <v>2.3980000000000001</v>
      </c>
      <c r="G15" s="188">
        <v>3.4790000000000001</v>
      </c>
      <c r="H15" s="188">
        <v>2.992</v>
      </c>
      <c r="I15" s="188">
        <v>3.6190000000000002</v>
      </c>
      <c r="J15" s="188">
        <v>2.1459999999999999</v>
      </c>
      <c r="K15" s="188">
        <v>2.742</v>
      </c>
      <c r="L15" s="188">
        <v>2.9060000000000001</v>
      </c>
      <c r="M15" s="188">
        <v>2.806</v>
      </c>
      <c r="N15" s="188">
        <v>1.383</v>
      </c>
      <c r="O15" s="188">
        <v>2.0179999999999998</v>
      </c>
      <c r="P15" s="188">
        <v>1.9259999999999999</v>
      </c>
      <c r="Q15" s="188">
        <v>2.2090000000000001</v>
      </c>
      <c r="R15" s="188">
        <v>1.6539999999999999</v>
      </c>
      <c r="S15" s="188">
        <v>2.355</v>
      </c>
      <c r="T15" s="188">
        <v>2.9380000000000002</v>
      </c>
      <c r="U15" s="188">
        <v>2.6859999999999999</v>
      </c>
      <c r="V15" s="188">
        <v>2.3809999999999998</v>
      </c>
      <c r="W15" s="188">
        <v>3.2</v>
      </c>
      <c r="X15" s="188">
        <v>3.0350000000000001</v>
      </c>
      <c r="Y15" s="188">
        <v>3.899</v>
      </c>
      <c r="Z15" s="188">
        <v>5.0490000000000004</v>
      </c>
      <c r="AA15" s="188">
        <v>9.09</v>
      </c>
      <c r="AB15" s="188">
        <v>7.2750000000000004</v>
      </c>
      <c r="AC15" s="188">
        <v>10.145</v>
      </c>
      <c r="AD15" s="188">
        <v>9.5250000000000004</v>
      </c>
      <c r="AE15" s="188">
        <v>10.298</v>
      </c>
      <c r="AF15" s="188">
        <v>8.5879999999999992</v>
      </c>
      <c r="AG15" s="188">
        <v>9.5860000000000003</v>
      </c>
      <c r="AH15" s="188">
        <v>9.85</v>
      </c>
      <c r="AI15" s="188">
        <v>8.2159999999999993</v>
      </c>
      <c r="AJ15" s="188">
        <v>8.5890000000000004</v>
      </c>
      <c r="AK15" s="188">
        <v>10.064</v>
      </c>
      <c r="AL15" s="188">
        <v>9.6389999999999993</v>
      </c>
      <c r="AM15" s="188">
        <v>8.5879999999999992</v>
      </c>
      <c r="AN15" s="188">
        <v>9.1609999999999996</v>
      </c>
      <c r="AO15" s="188">
        <v>7.7350000000000003</v>
      </c>
      <c r="AP15" s="188">
        <v>7.032</v>
      </c>
      <c r="AQ15" s="188">
        <v>5.4429999999999996</v>
      </c>
      <c r="AR15" s="188">
        <v>4.8029999999999999</v>
      </c>
      <c r="AS15" s="188">
        <v>5.2779999999999996</v>
      </c>
      <c r="AT15" s="188">
        <v>6.9459999999999997</v>
      </c>
      <c r="AU15" s="188">
        <v>8.3279999999999994</v>
      </c>
      <c r="AV15" s="188">
        <v>7.1559999999999997</v>
      </c>
      <c r="AW15" s="188">
        <v>7.5110000000000001</v>
      </c>
      <c r="AX15" s="188">
        <v>8.0009999999999994</v>
      </c>
      <c r="AY15" s="188">
        <v>9.7140000000000004</v>
      </c>
    </row>
    <row r="19" spans="3:45" x14ac:dyDescent="0.25">
      <c r="AK19" s="45"/>
      <c r="AL19" s="45"/>
      <c r="AM19" s="45"/>
      <c r="AN19" s="45"/>
      <c r="AO19" s="45"/>
      <c r="AP19" s="45"/>
      <c r="AQ19" s="45"/>
      <c r="AR19" s="45"/>
      <c r="AS19" s="45"/>
    </row>
    <row r="20" spans="3:45" x14ac:dyDescent="0.25">
      <c r="AK20" s="45"/>
      <c r="AL20" s="45"/>
      <c r="AM20" s="45"/>
      <c r="AN20" s="45"/>
      <c r="AO20" s="45"/>
      <c r="AP20" s="45"/>
      <c r="AQ20" s="45"/>
      <c r="AR20" s="45"/>
      <c r="AS20" s="45"/>
    </row>
    <row r="21" spans="3:45" x14ac:dyDescent="0.25">
      <c r="AK21" s="45"/>
      <c r="AL21" s="45"/>
      <c r="AM21" s="45"/>
      <c r="AN21" s="45"/>
      <c r="AO21" s="45"/>
      <c r="AP21" s="45"/>
      <c r="AQ21" s="45"/>
      <c r="AR21" s="45"/>
      <c r="AS21" s="45"/>
    </row>
    <row r="22" spans="3:45" x14ac:dyDescent="0.25">
      <c r="AK22" s="45"/>
      <c r="AL22" s="45"/>
      <c r="AM22" s="45"/>
      <c r="AN22" s="45"/>
      <c r="AO22" s="45"/>
      <c r="AP22" s="45"/>
      <c r="AQ22" s="45"/>
      <c r="AR22" s="45"/>
      <c r="AS22" s="45"/>
    </row>
    <row r="23" spans="3:45" x14ac:dyDescent="0.25">
      <c r="AK23" s="45"/>
      <c r="AL23" s="45"/>
      <c r="AM23" s="45"/>
      <c r="AN23" s="45"/>
      <c r="AO23" s="45"/>
      <c r="AP23" s="45"/>
      <c r="AQ23" s="45"/>
      <c r="AR23" s="45"/>
      <c r="AS23" s="45"/>
    </row>
    <row r="24" spans="3:45" x14ac:dyDescent="0.25">
      <c r="AK24" s="45"/>
      <c r="AL24" s="45"/>
      <c r="AM24" s="45"/>
      <c r="AN24" s="45"/>
      <c r="AO24" s="45"/>
      <c r="AP24" s="45"/>
      <c r="AQ24" s="45"/>
      <c r="AR24" s="45"/>
      <c r="AS24" s="45"/>
    </row>
    <row r="28" spans="3:45" x14ac:dyDescent="0.25">
      <c r="C28" s="209"/>
    </row>
    <row r="29" spans="3:45" x14ac:dyDescent="0.25">
      <c r="C29" s="209"/>
    </row>
    <row r="30" spans="3:45" x14ac:dyDescent="0.25">
      <c r="C30" s="209"/>
    </row>
    <row r="31" spans="3:45" x14ac:dyDescent="0.25">
      <c r="C31" s="209"/>
    </row>
    <row r="32" spans="3:45" x14ac:dyDescent="0.25">
      <c r="C32" s="209"/>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U14"/>
  <sheetViews>
    <sheetView showGridLines="0" zoomScale="75" zoomScaleNormal="75" workbookViewId="0"/>
  </sheetViews>
  <sheetFormatPr defaultColWidth="9.140625" defaultRowHeight="15.75" x14ac:dyDescent="0.25"/>
  <cols>
    <col min="1" max="1" width="12.85546875" style="71" bestFit="1" customWidth="1"/>
    <col min="2" max="2" width="88.85546875" style="71" customWidth="1"/>
    <col min="3" max="4" width="9.140625" style="71"/>
    <col min="5" max="5" width="21.28515625" style="71" customWidth="1"/>
    <col min="6" max="6" width="18.7109375" style="71" customWidth="1"/>
    <col min="7" max="15" width="8.7109375" style="71" bestFit="1" customWidth="1"/>
    <col min="16" max="16" width="7.85546875" style="71" bestFit="1" customWidth="1"/>
    <col min="17" max="17" width="8.7109375" style="71" bestFit="1" customWidth="1"/>
    <col min="18" max="18" width="8" style="71" bestFit="1" customWidth="1"/>
    <col min="19" max="19" width="8.85546875" style="71" bestFit="1" customWidth="1"/>
    <col min="20" max="22" width="6.85546875" style="71" bestFit="1" customWidth="1"/>
    <col min="23" max="23" width="8.85546875" style="71" bestFit="1" customWidth="1"/>
    <col min="24" max="24" width="6.85546875" style="71" bestFit="1" customWidth="1"/>
    <col min="25" max="26" width="6.140625" style="71" bestFit="1" customWidth="1"/>
    <col min="27" max="27" width="8.85546875" style="71" bestFit="1" customWidth="1"/>
    <col min="28" max="29" width="6.140625" style="71" bestFit="1" customWidth="1"/>
    <col min="30" max="30" width="6.85546875" style="71" bestFit="1" customWidth="1"/>
    <col min="31" max="31" width="8.85546875" style="71" bestFit="1" customWidth="1"/>
    <col min="32" max="33" width="6.140625" style="71" bestFit="1" customWidth="1"/>
    <col min="34" max="34" width="6.85546875" style="71" bestFit="1" customWidth="1"/>
    <col min="35" max="35" width="8.85546875" style="71" bestFit="1" customWidth="1"/>
    <col min="36" max="38" width="6.140625" style="71" bestFit="1" customWidth="1"/>
    <col min="39" max="39" width="8.85546875" style="71" bestFit="1" customWidth="1"/>
    <col min="40" max="41" width="6.140625" style="71" bestFit="1" customWidth="1"/>
    <col min="42" max="42" width="5" style="71" bestFit="1" customWidth="1"/>
    <col min="43" max="43" width="8.85546875" style="71" bestFit="1" customWidth="1"/>
    <col min="44" max="46" width="6.140625" style="71" bestFit="1" customWidth="1"/>
    <col min="47" max="47" width="8.85546875" style="71" bestFit="1" customWidth="1"/>
    <col min="48" max="48" width="6.85546875" style="71" bestFit="1" customWidth="1"/>
    <col min="49" max="50" width="6.140625" style="71" bestFit="1" customWidth="1"/>
    <col min="51" max="51" width="8.85546875" style="71" bestFit="1" customWidth="1"/>
    <col min="52" max="52" width="6.85546875" style="71" bestFit="1" customWidth="1"/>
    <col min="53" max="54" width="6.140625" style="71" bestFit="1" customWidth="1"/>
    <col min="55" max="55" width="8.85546875" style="71" bestFit="1" customWidth="1"/>
    <col min="56" max="58" width="6.140625" style="71" bestFit="1" customWidth="1"/>
    <col min="59" max="59" width="9.140625" style="71" bestFit="1" customWidth="1"/>
    <col min="60" max="60" width="6.140625" style="71" customWidth="1"/>
    <col min="61" max="62" width="6.42578125" style="71" bestFit="1" customWidth="1"/>
    <col min="63" max="63" width="7" style="71" customWidth="1"/>
    <col min="64" max="64" width="6.85546875" style="71" customWidth="1"/>
    <col min="65" max="16384" width="9.140625" style="71"/>
  </cols>
  <sheetData>
    <row r="1" spans="1:73" x14ac:dyDescent="0.25">
      <c r="A1" s="47" t="s">
        <v>2</v>
      </c>
      <c r="B1" s="70" t="s">
        <v>499</v>
      </c>
      <c r="C1" s="176" t="s">
        <v>467</v>
      </c>
    </row>
    <row r="2" spans="1:73" x14ac:dyDescent="0.25">
      <c r="A2" s="47" t="s">
        <v>3</v>
      </c>
      <c r="B2" s="70" t="s">
        <v>1658</v>
      </c>
    </row>
    <row r="3" spans="1:73" x14ac:dyDescent="0.25">
      <c r="A3" s="47" t="s">
        <v>4</v>
      </c>
      <c r="B3" s="71" t="s">
        <v>414</v>
      </c>
    </row>
    <row r="4" spans="1:73" x14ac:dyDescent="0.25">
      <c r="A4" s="47" t="s">
        <v>5</v>
      </c>
      <c r="B4" s="71" t="s">
        <v>592</v>
      </c>
    </row>
    <row r="5" spans="1:73" x14ac:dyDescent="0.25">
      <c r="A5" s="51" t="s">
        <v>6</v>
      </c>
      <c r="B5" s="71" t="s">
        <v>383</v>
      </c>
    </row>
    <row r="6" spans="1:73" x14ac:dyDescent="0.25">
      <c r="A6" s="51" t="s">
        <v>7</v>
      </c>
      <c r="B6" s="71" t="s">
        <v>667</v>
      </c>
    </row>
    <row r="10" spans="1:73" x14ac:dyDescent="0.25">
      <c r="E10" s="144"/>
      <c r="F10" s="144"/>
      <c r="G10" s="71" t="s">
        <v>384</v>
      </c>
      <c r="H10" s="71" t="s">
        <v>385</v>
      </c>
      <c r="I10" s="71" t="s">
        <v>386</v>
      </c>
      <c r="J10" s="71" t="s">
        <v>387</v>
      </c>
      <c r="K10" s="71" t="s">
        <v>388</v>
      </c>
      <c r="L10" s="71" t="s">
        <v>389</v>
      </c>
      <c r="M10" s="71" t="s">
        <v>390</v>
      </c>
      <c r="N10" s="71" t="s">
        <v>391</v>
      </c>
      <c r="O10" s="71" t="s">
        <v>392</v>
      </c>
      <c r="P10" s="71" t="s">
        <v>393</v>
      </c>
      <c r="Q10" s="71" t="s">
        <v>394</v>
      </c>
      <c r="R10" s="71" t="s">
        <v>393</v>
      </c>
      <c r="S10" s="71" t="s">
        <v>78</v>
      </c>
      <c r="T10" s="71" t="s">
        <v>60</v>
      </c>
      <c r="U10" s="71" t="s">
        <v>62</v>
      </c>
      <c r="V10" s="71" t="s">
        <v>64</v>
      </c>
      <c r="W10" s="71" t="s">
        <v>80</v>
      </c>
      <c r="X10" s="71" t="s">
        <v>60</v>
      </c>
      <c r="Y10" s="71" t="s">
        <v>62</v>
      </c>
      <c r="Z10" s="71" t="s">
        <v>64</v>
      </c>
      <c r="AA10" s="71" t="s">
        <v>82</v>
      </c>
      <c r="AB10" s="71" t="s">
        <v>60</v>
      </c>
      <c r="AC10" s="71" t="s">
        <v>62</v>
      </c>
      <c r="AD10" s="71" t="s">
        <v>64</v>
      </c>
      <c r="AE10" s="71" t="s">
        <v>84</v>
      </c>
      <c r="AF10" s="71" t="s">
        <v>60</v>
      </c>
      <c r="AG10" s="71" t="s">
        <v>62</v>
      </c>
      <c r="AH10" s="71" t="s">
        <v>64</v>
      </c>
      <c r="AI10" s="71" t="s">
        <v>86</v>
      </c>
      <c r="AJ10" s="71" t="s">
        <v>60</v>
      </c>
      <c r="AK10" s="71" t="s">
        <v>62</v>
      </c>
      <c r="AL10" s="71" t="s">
        <v>64</v>
      </c>
      <c r="AM10" s="71" t="s">
        <v>88</v>
      </c>
      <c r="AN10" s="71" t="s">
        <v>60</v>
      </c>
      <c r="AO10" s="71" t="s">
        <v>62</v>
      </c>
      <c r="AP10" s="71" t="s">
        <v>64</v>
      </c>
      <c r="AQ10" s="71" t="s">
        <v>90</v>
      </c>
      <c r="AR10" s="71" t="s">
        <v>60</v>
      </c>
      <c r="AS10" s="71" t="s">
        <v>62</v>
      </c>
      <c r="AT10" s="71" t="s">
        <v>64</v>
      </c>
      <c r="AU10" s="71" t="s">
        <v>92</v>
      </c>
      <c r="AV10" s="71" t="s">
        <v>60</v>
      </c>
      <c r="AW10" s="71" t="s">
        <v>62</v>
      </c>
      <c r="AX10" s="71" t="s">
        <v>64</v>
      </c>
      <c r="AY10" s="71" t="s">
        <v>94</v>
      </c>
      <c r="AZ10" s="71" t="s">
        <v>60</v>
      </c>
      <c r="BA10" s="71" t="s">
        <v>62</v>
      </c>
      <c r="BB10" s="71" t="s">
        <v>64</v>
      </c>
      <c r="BC10" s="71" t="s">
        <v>96</v>
      </c>
      <c r="BD10" s="71" t="s">
        <v>60</v>
      </c>
      <c r="BE10" s="71" t="s">
        <v>62</v>
      </c>
      <c r="BF10" s="71" t="s">
        <v>64</v>
      </c>
      <c r="BG10" s="71" t="s">
        <v>468</v>
      </c>
      <c r="BH10" s="71" t="s">
        <v>60</v>
      </c>
      <c r="BI10" s="71" t="s">
        <v>62</v>
      </c>
      <c r="BJ10" s="71" t="s">
        <v>64</v>
      </c>
      <c r="BK10" s="71" t="s">
        <v>584</v>
      </c>
      <c r="BL10" s="71" t="s">
        <v>60</v>
      </c>
      <c r="BM10" s="71" t="s">
        <v>62</v>
      </c>
      <c r="BN10" s="71" t="s">
        <v>64</v>
      </c>
      <c r="BO10" s="71" t="s">
        <v>699</v>
      </c>
      <c r="BP10" s="71" t="s">
        <v>60</v>
      </c>
      <c r="BQ10" s="71" t="s">
        <v>62</v>
      </c>
      <c r="BR10" s="71" t="s">
        <v>64</v>
      </c>
      <c r="BS10" s="71" t="s">
        <v>1725</v>
      </c>
      <c r="BT10" s="71" t="s">
        <v>60</v>
      </c>
      <c r="BU10" s="71" t="s">
        <v>1740</v>
      </c>
    </row>
    <row r="11" spans="1:73" x14ac:dyDescent="0.25">
      <c r="E11" s="144"/>
      <c r="F11" s="144"/>
      <c r="G11" s="71" t="s">
        <v>67</v>
      </c>
      <c r="H11" s="71" t="s">
        <v>395</v>
      </c>
      <c r="I11" s="71" t="s">
        <v>69</v>
      </c>
      <c r="J11" s="71" t="s">
        <v>396</v>
      </c>
      <c r="K11" s="71" t="s">
        <v>71</v>
      </c>
      <c r="L11" s="71" t="s">
        <v>397</v>
      </c>
      <c r="M11" s="71" t="s">
        <v>73</v>
      </c>
      <c r="N11" s="71" t="s">
        <v>398</v>
      </c>
      <c r="O11" s="71" t="s">
        <v>75</v>
      </c>
      <c r="P11" s="71" t="s">
        <v>399</v>
      </c>
      <c r="Q11" s="71" t="s">
        <v>77</v>
      </c>
      <c r="R11" s="71" t="s">
        <v>400</v>
      </c>
      <c r="S11" s="71" t="s">
        <v>79</v>
      </c>
      <c r="T11" s="71" t="s">
        <v>61</v>
      </c>
      <c r="U11" s="71" t="s">
        <v>63</v>
      </c>
      <c r="V11" s="71" t="s">
        <v>65</v>
      </c>
      <c r="W11" s="71" t="s">
        <v>81</v>
      </c>
      <c r="X11" s="71" t="s">
        <v>61</v>
      </c>
      <c r="Y11" s="71" t="s">
        <v>63</v>
      </c>
      <c r="Z11" s="71" t="s">
        <v>65</v>
      </c>
      <c r="AA11" s="71" t="s">
        <v>83</v>
      </c>
      <c r="AB11" s="71" t="s">
        <v>61</v>
      </c>
      <c r="AC11" s="71" t="s">
        <v>63</v>
      </c>
      <c r="AD11" s="71" t="s">
        <v>65</v>
      </c>
      <c r="AE11" s="71" t="s">
        <v>85</v>
      </c>
      <c r="AF11" s="71" t="s">
        <v>61</v>
      </c>
      <c r="AG11" s="71" t="s">
        <v>63</v>
      </c>
      <c r="AH11" s="71" t="s">
        <v>65</v>
      </c>
      <c r="AI11" s="71" t="s">
        <v>87</v>
      </c>
      <c r="AJ11" s="71" t="s">
        <v>61</v>
      </c>
      <c r="AK11" s="71" t="s">
        <v>63</v>
      </c>
      <c r="AL11" s="71" t="s">
        <v>65</v>
      </c>
      <c r="AM11" s="71" t="s">
        <v>89</v>
      </c>
      <c r="AN11" s="71" t="s">
        <v>61</v>
      </c>
      <c r="AO11" s="71" t="s">
        <v>63</v>
      </c>
      <c r="AP11" s="71" t="s">
        <v>65</v>
      </c>
      <c r="AQ11" s="71" t="s">
        <v>91</v>
      </c>
      <c r="AR11" s="71" t="s">
        <v>61</v>
      </c>
      <c r="AS11" s="71" t="s">
        <v>63</v>
      </c>
      <c r="AT11" s="71" t="s">
        <v>65</v>
      </c>
      <c r="AU11" s="71" t="s">
        <v>93</v>
      </c>
      <c r="AV11" s="71" t="s">
        <v>61</v>
      </c>
      <c r="AW11" s="71" t="s">
        <v>63</v>
      </c>
      <c r="AX11" s="71" t="s">
        <v>65</v>
      </c>
      <c r="AY11" s="71" t="s">
        <v>95</v>
      </c>
      <c r="AZ11" s="71" t="s">
        <v>61</v>
      </c>
      <c r="BA11" s="71" t="s">
        <v>63</v>
      </c>
      <c r="BB11" s="71" t="s">
        <v>65</v>
      </c>
      <c r="BC11" s="71" t="s">
        <v>97</v>
      </c>
      <c r="BD11" s="71" t="s">
        <v>61</v>
      </c>
      <c r="BE11" s="71" t="s">
        <v>63</v>
      </c>
      <c r="BF11" s="71" t="s">
        <v>65</v>
      </c>
      <c r="BG11" s="71" t="s">
        <v>218</v>
      </c>
      <c r="BH11" s="71" t="s">
        <v>61</v>
      </c>
      <c r="BI11" s="71" t="s">
        <v>63</v>
      </c>
      <c r="BJ11" s="71" t="s">
        <v>65</v>
      </c>
      <c r="BK11" s="71" t="s">
        <v>585</v>
      </c>
      <c r="BL11" s="71" t="s">
        <v>61</v>
      </c>
      <c r="BM11" s="71" t="s">
        <v>63</v>
      </c>
      <c r="BN11" s="71" t="s">
        <v>65</v>
      </c>
      <c r="BO11" s="71" t="s">
        <v>700</v>
      </c>
      <c r="BP11" s="71" t="s">
        <v>61</v>
      </c>
      <c r="BQ11" s="71" t="s">
        <v>63</v>
      </c>
      <c r="BR11" s="71" t="s">
        <v>65</v>
      </c>
      <c r="BS11" s="71" t="s">
        <v>1726</v>
      </c>
      <c r="BT11" s="71" t="s">
        <v>61</v>
      </c>
      <c r="BU11" s="71" t="s">
        <v>1741</v>
      </c>
    </row>
    <row r="12" spans="1:73" ht="47.25" x14ac:dyDescent="0.25">
      <c r="E12" s="118" t="s">
        <v>401</v>
      </c>
      <c r="F12" s="118" t="s">
        <v>1524</v>
      </c>
      <c r="G12" s="170">
        <v>42.857142857142854</v>
      </c>
      <c r="H12" s="170">
        <v>42.857142857142854</v>
      </c>
      <c r="I12" s="170">
        <v>0</v>
      </c>
      <c r="J12" s="170">
        <v>-14.285714285714285</v>
      </c>
      <c r="K12" s="170">
        <v>42.857142857142854</v>
      </c>
      <c r="L12" s="170">
        <v>-28.571428571428569</v>
      </c>
      <c r="M12" s="170">
        <v>14.285714285714285</v>
      </c>
      <c r="N12" s="170">
        <v>14.285714285714285</v>
      </c>
      <c r="O12" s="170">
        <v>28.571428571428569</v>
      </c>
      <c r="P12" s="170">
        <v>14.285714285714285</v>
      </c>
      <c r="Q12" s="170">
        <v>14.285714285714285</v>
      </c>
      <c r="R12" s="170">
        <v>55.39112050739957</v>
      </c>
      <c r="S12" s="170">
        <v>29.917722768956732</v>
      </c>
      <c r="T12" s="170">
        <v>72.666806466640125</v>
      </c>
      <c r="U12" s="170">
        <v>65.39674526509242</v>
      </c>
      <c r="V12" s="170">
        <v>46.948827830309078</v>
      </c>
      <c r="W12" s="170">
        <v>66.137027076644515</v>
      </c>
      <c r="X12" s="170">
        <v>65.41766330444328</v>
      </c>
      <c r="Y12" s="170">
        <v>1.2154952284278222</v>
      </c>
      <c r="Z12" s="170">
        <v>1.3130665137095374</v>
      </c>
      <c r="AA12" s="170">
        <v>67.754174582017029</v>
      </c>
      <c r="AB12" s="170">
        <v>6.7056174035625427</v>
      </c>
      <c r="AC12" s="170">
        <v>38.674161115628728</v>
      </c>
      <c r="AD12" s="170">
        <v>49.64213728711151</v>
      </c>
      <c r="AE12" s="170">
        <v>8.9450134212213595</v>
      </c>
      <c r="AF12" s="170">
        <v>0</v>
      </c>
      <c r="AG12" s="170">
        <v>16.635100630582457</v>
      </c>
      <c r="AH12" s="170">
        <v>22.039174326701129</v>
      </c>
      <c r="AI12" s="170">
        <v>6.8867338728194438</v>
      </c>
      <c r="AJ12" s="170">
        <v>18.388405475741003</v>
      </c>
      <c r="AK12" s="170">
        <v>0</v>
      </c>
      <c r="AL12" s="170">
        <v>0</v>
      </c>
      <c r="AM12" s="170">
        <v>7.2587719298245617</v>
      </c>
      <c r="AN12" s="170">
        <v>0</v>
      </c>
      <c r="AO12" s="170">
        <v>0</v>
      </c>
      <c r="AP12" s="170">
        <v>0</v>
      </c>
      <c r="AQ12" s="170">
        <v>-20.768972023161076</v>
      </c>
      <c r="AR12" s="170">
        <v>-6.7733195883765323</v>
      </c>
      <c r="AS12" s="170">
        <v>0</v>
      </c>
      <c r="AT12" s="170">
        <v>0</v>
      </c>
      <c r="AU12" s="170">
        <v>-4.8881843155564724</v>
      </c>
      <c r="AV12" s="170">
        <v>-22.29696748120115</v>
      </c>
      <c r="AW12" s="170">
        <v>0</v>
      </c>
      <c r="AX12" s="170">
        <v>0</v>
      </c>
      <c r="AY12" s="170">
        <v>-23.828708225796831</v>
      </c>
      <c r="AZ12" s="170">
        <v>-22.303401145094213</v>
      </c>
      <c r="BA12" s="170">
        <v>0</v>
      </c>
      <c r="BB12" s="170">
        <v>0</v>
      </c>
      <c r="BC12" s="170">
        <v>0</v>
      </c>
      <c r="BD12" s="170">
        <v>0</v>
      </c>
      <c r="BE12" s="170">
        <v>21.947836094230542</v>
      </c>
      <c r="BF12" s="170">
        <v>0</v>
      </c>
      <c r="BG12" s="170">
        <v>19.527241760918475</v>
      </c>
      <c r="BH12" s="170">
        <v>14.264416570597053</v>
      </c>
      <c r="BI12" s="170">
        <v>20.898542500215335</v>
      </c>
      <c r="BJ12" s="170">
        <v>0</v>
      </c>
      <c r="BK12" s="170">
        <v>19.7121503450715</v>
      </c>
      <c r="BL12" s="170">
        <v>86.483356923183393</v>
      </c>
      <c r="BM12" s="170">
        <v>49.528444549128736</v>
      </c>
      <c r="BN12" s="170">
        <v>60.892684155750963</v>
      </c>
      <c r="BO12" s="170">
        <v>17.09567205452732</v>
      </c>
      <c r="BP12" s="170">
        <v>0</v>
      </c>
      <c r="BQ12" s="170">
        <v>0</v>
      </c>
      <c r="BR12" s="170">
        <v>14.272754325980747</v>
      </c>
      <c r="BS12" s="170">
        <v>35.660855808154601</v>
      </c>
      <c r="BT12" s="170">
        <v>19.830150334293702</v>
      </c>
      <c r="BU12" s="170">
        <v>33.520633686454197</v>
      </c>
    </row>
    <row r="13" spans="1:73" s="130" customFormat="1" ht="47.25" x14ac:dyDescent="0.25">
      <c r="E13" s="118" t="s">
        <v>412</v>
      </c>
      <c r="F13" s="118" t="s">
        <v>413</v>
      </c>
      <c r="G13" s="170">
        <v>33.333333333333329</v>
      </c>
      <c r="H13" s="170">
        <v>14.285714285714285</v>
      </c>
      <c r="I13" s="170">
        <v>0</v>
      </c>
      <c r="J13" s="170">
        <v>28.571428571428569</v>
      </c>
      <c r="K13" s="170">
        <v>-14.285714285714285</v>
      </c>
      <c r="L13" s="170">
        <v>0</v>
      </c>
      <c r="M13" s="170">
        <v>-14.285714285714285</v>
      </c>
      <c r="N13" s="170">
        <v>-42.857142857142854</v>
      </c>
      <c r="O13" s="170">
        <v>0</v>
      </c>
      <c r="P13" s="170">
        <v>14.285714285714285</v>
      </c>
      <c r="Q13" s="170">
        <v>28.571428571428569</v>
      </c>
      <c r="R13" s="170">
        <v>-100</v>
      </c>
      <c r="S13" s="170">
        <v>-99.999999999999986</v>
      </c>
      <c r="T13" s="170">
        <v>-28.216114808617121</v>
      </c>
      <c r="U13" s="170">
        <v>-59.615450064379992</v>
      </c>
      <c r="V13" s="170">
        <v>-59.615450064379992</v>
      </c>
      <c r="W13" s="170">
        <v>-41.263609443822375</v>
      </c>
      <c r="X13" s="170">
        <v>-54.333957661037772</v>
      </c>
      <c r="Y13" s="170">
        <v>21.672385996831832</v>
      </c>
      <c r="Z13" s="170">
        <v>31.038271986958392</v>
      </c>
      <c r="AA13" s="170">
        <v>85.077734113198375</v>
      </c>
      <c r="AB13" s="170">
        <v>76.742898121474241</v>
      </c>
      <c r="AC13" s="170">
        <v>-6.1851739867751636</v>
      </c>
      <c r="AD13" s="170">
        <v>-45.852922850345522</v>
      </c>
      <c r="AE13" s="170">
        <v>12.124880564226553</v>
      </c>
      <c r="AF13" s="170">
        <v>13.271696624389337</v>
      </c>
      <c r="AG13" s="170">
        <v>10.958339793138579</v>
      </c>
      <c r="AH13" s="170">
        <v>-10.522440138054295</v>
      </c>
      <c r="AI13" s="170">
        <v>32.92133126483737</v>
      </c>
      <c r="AJ13" s="170">
        <v>0</v>
      </c>
      <c r="AK13" s="170">
        <v>27.962129416542574</v>
      </c>
      <c r="AL13" s="170">
        <v>36.008519818134651</v>
      </c>
      <c r="AM13" s="170">
        <v>21.771221609263954</v>
      </c>
      <c r="AN13" s="170">
        <v>12.045081586525065</v>
      </c>
      <c r="AO13" s="170">
        <v>35.71388303210022</v>
      </c>
      <c r="AP13" s="170">
        <v>0</v>
      </c>
      <c r="AQ13" s="170">
        <v>20.768972023161076</v>
      </c>
      <c r="AR13" s="170">
        <v>34.321036259230574</v>
      </c>
      <c r="AS13" s="170">
        <v>27.595370093669814</v>
      </c>
      <c r="AT13" s="170">
        <v>26.249254443919977</v>
      </c>
      <c r="AU13" s="170">
        <v>50.712527358661774</v>
      </c>
      <c r="AV13" s="170">
        <v>51.886999397251067</v>
      </c>
      <c r="AW13" s="170">
        <v>38.609693903972399</v>
      </c>
      <c r="AX13" s="170">
        <v>60.30780166286133</v>
      </c>
      <c r="AY13" s="170">
        <v>84.338602589129053</v>
      </c>
      <c r="AZ13" s="170">
        <v>41.056412454584169</v>
      </c>
      <c r="BA13" s="170">
        <v>65.918054498511694</v>
      </c>
      <c r="BB13" s="170">
        <v>54.478229950873448</v>
      </c>
      <c r="BC13" s="170">
        <v>11.937831282816799</v>
      </c>
      <c r="BD13" s="170">
        <v>25.967012160030489</v>
      </c>
      <c r="BE13" s="170">
        <v>33.23115042170366</v>
      </c>
      <c r="BF13" s="170">
        <v>32.106356647100959</v>
      </c>
      <c r="BG13" s="170">
        <v>42.672663567510668</v>
      </c>
      <c r="BH13" s="170">
        <v>32.626346906745631</v>
      </c>
      <c r="BI13" s="170">
        <v>45.377059746431456</v>
      </c>
      <c r="BJ13" s="170">
        <v>24.61451310880711</v>
      </c>
      <c r="BK13" s="170">
        <v>-29.779897962649098</v>
      </c>
      <c r="BL13" s="170">
        <v>-60.340926396854201</v>
      </c>
      <c r="BM13" s="170">
        <v>-15.067661096705868</v>
      </c>
      <c r="BN13" s="170">
        <v>-12.188566421971442</v>
      </c>
      <c r="BO13" s="170">
        <v>19.720160614295263</v>
      </c>
      <c r="BP13" s="170">
        <v>10.444443746555262</v>
      </c>
      <c r="BQ13" s="170">
        <v>53.648543118223955</v>
      </c>
      <c r="BR13" s="170">
        <v>23.362053919531295</v>
      </c>
      <c r="BS13" s="170">
        <v>-39.634098865678098</v>
      </c>
      <c r="BT13" s="170">
        <v>-38.436006991747703</v>
      </c>
      <c r="BU13" s="170">
        <v>-57.489339850736499</v>
      </c>
    </row>
    <row r="14" spans="1:73" x14ac:dyDescent="0.25">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dimension ref="A1:N94"/>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5.42578125" style="59" bestFit="1" customWidth="1"/>
    <col min="6" max="6" width="15.285156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2" width="16.140625" style="59" customWidth="1"/>
    <col min="13" max="13" width="15.42578125" style="59" customWidth="1"/>
    <col min="14" max="16384" width="9.140625" style="59"/>
  </cols>
  <sheetData>
    <row r="1" spans="1:14" x14ac:dyDescent="0.25">
      <c r="A1" s="59" t="s">
        <v>2</v>
      </c>
      <c r="B1" s="63" t="s">
        <v>1837</v>
      </c>
      <c r="C1" s="176" t="s">
        <v>467</v>
      </c>
    </row>
    <row r="2" spans="1:14" x14ac:dyDescent="0.25">
      <c r="A2" s="59" t="s">
        <v>3</v>
      </c>
      <c r="B2" s="63" t="s">
        <v>1994</v>
      </c>
    </row>
    <row r="3" spans="1:14" x14ac:dyDescent="0.25">
      <c r="A3" s="59" t="s">
        <v>4</v>
      </c>
      <c r="B3" s="59" t="s">
        <v>1835</v>
      </c>
    </row>
    <row r="4" spans="1:14" x14ac:dyDescent="0.25">
      <c r="A4" s="59" t="s">
        <v>5</v>
      </c>
      <c r="B4" s="59" t="s">
        <v>1836</v>
      </c>
    </row>
    <row r="5" spans="1:14" x14ac:dyDescent="0.25">
      <c r="A5" s="59" t="s">
        <v>6</v>
      </c>
      <c r="B5" s="59" t="s">
        <v>1984</v>
      </c>
    </row>
    <row r="6" spans="1:14" x14ac:dyDescent="0.25">
      <c r="A6" s="59" t="s">
        <v>7</v>
      </c>
      <c r="B6" s="59" t="s">
        <v>1983</v>
      </c>
    </row>
    <row r="9" spans="1:14" ht="63" x14ac:dyDescent="0.25">
      <c r="G9" s="73" t="s">
        <v>1846</v>
      </c>
      <c r="H9" s="73" t="s">
        <v>1839</v>
      </c>
      <c r="I9" s="73" t="s">
        <v>1840</v>
      </c>
      <c r="J9" s="73" t="s">
        <v>1989</v>
      </c>
      <c r="K9" s="73" t="s">
        <v>1990</v>
      </c>
      <c r="L9" s="73" t="s">
        <v>1991</v>
      </c>
      <c r="M9" s="73" t="s">
        <v>1992</v>
      </c>
      <c r="N9" s="73" t="s">
        <v>1993</v>
      </c>
    </row>
    <row r="10" spans="1:14" ht="63" x14ac:dyDescent="0.25">
      <c r="G10" s="73" t="s">
        <v>1838</v>
      </c>
      <c r="H10" s="73" t="s">
        <v>1839</v>
      </c>
      <c r="I10" s="73" t="s">
        <v>1840</v>
      </c>
      <c r="J10" s="73" t="s">
        <v>1841</v>
      </c>
      <c r="K10" s="73" t="s">
        <v>1842</v>
      </c>
      <c r="L10" s="73" t="s">
        <v>1843</v>
      </c>
      <c r="M10" s="73" t="s">
        <v>1844</v>
      </c>
      <c r="N10" s="73" t="s">
        <v>1845</v>
      </c>
    </row>
    <row r="11" spans="1:14" x14ac:dyDescent="0.25">
      <c r="E11" s="227">
        <v>42370</v>
      </c>
      <c r="F11" s="225">
        <v>42370</v>
      </c>
      <c r="G11" s="61">
        <v>16.592333287849439</v>
      </c>
      <c r="H11" s="61">
        <v>17.523671860422862</v>
      </c>
      <c r="I11" s="61">
        <v>17.079073640922701</v>
      </c>
      <c r="J11" s="61">
        <v>16.540031306908098</v>
      </c>
      <c r="K11" s="61">
        <v>16.137871489376693</v>
      </c>
      <c r="L11" s="61">
        <v>16.25825194620792</v>
      </c>
      <c r="M11" s="61">
        <v>16.555843833898546</v>
      </c>
      <c r="N11" s="61">
        <v>16.015726179861606</v>
      </c>
    </row>
    <row r="12" spans="1:14" x14ac:dyDescent="0.25">
      <c r="E12" s="227">
        <v>42401</v>
      </c>
      <c r="F12" s="225">
        <v>42401</v>
      </c>
      <c r="G12" s="61">
        <v>15.837562430801743</v>
      </c>
      <c r="H12" s="61">
        <v>15.197012761754793</v>
      </c>
      <c r="I12" s="61">
        <v>16.845896245789657</v>
      </c>
      <c r="J12" s="61">
        <v>16.407878024931154</v>
      </c>
      <c r="K12" s="61">
        <v>15.813778168931243</v>
      </c>
      <c r="L12" s="61">
        <v>15.775887770736198</v>
      </c>
      <c r="M12" s="61">
        <v>14.556091010633718</v>
      </c>
      <c r="N12" s="61">
        <v>14.295997428646794</v>
      </c>
    </row>
    <row r="13" spans="1:14" x14ac:dyDescent="0.25">
      <c r="E13" s="227">
        <v>42430</v>
      </c>
      <c r="F13" s="225">
        <v>42430</v>
      </c>
      <c r="G13" s="61">
        <v>15.71153135295147</v>
      </c>
      <c r="H13" s="61">
        <v>17.892165286672654</v>
      </c>
      <c r="I13" s="61">
        <v>17.507524120063568</v>
      </c>
      <c r="J13" s="61">
        <v>16.466848469756322</v>
      </c>
      <c r="K13" s="61">
        <v>15.688166379448798</v>
      </c>
      <c r="L13" s="61">
        <v>15.510435713557879</v>
      </c>
      <c r="M13" s="61">
        <v>13.571772559260905</v>
      </c>
      <c r="N13" s="61">
        <v>14.270286015257543</v>
      </c>
    </row>
    <row r="14" spans="1:14" x14ac:dyDescent="0.25">
      <c r="E14" s="227">
        <v>42461</v>
      </c>
      <c r="F14" s="225">
        <v>42461</v>
      </c>
      <c r="G14" s="61">
        <v>14.659874072013061</v>
      </c>
      <c r="H14" s="61">
        <v>17.003042731233037</v>
      </c>
      <c r="I14" s="61">
        <v>16.563148485137678</v>
      </c>
      <c r="J14" s="61">
        <v>15.466878186516118</v>
      </c>
      <c r="K14" s="61">
        <v>14.702690535349351</v>
      </c>
      <c r="L14" s="61">
        <v>14.485219145349355</v>
      </c>
      <c r="M14" s="61">
        <v>13.122589817353342</v>
      </c>
      <c r="N14" s="61">
        <v>12.746911810124109</v>
      </c>
    </row>
    <row r="15" spans="1:14" x14ac:dyDescent="0.25">
      <c r="E15" s="227">
        <v>42491</v>
      </c>
      <c r="F15" s="225">
        <v>42491</v>
      </c>
      <c r="G15" s="61">
        <v>14.877923586412964</v>
      </c>
      <c r="H15" s="61">
        <v>17.86014888665316</v>
      </c>
      <c r="I15" s="61">
        <v>16.977000059277131</v>
      </c>
      <c r="J15" s="61">
        <v>15.764612054259359</v>
      </c>
      <c r="K15" s="61">
        <v>14.769977643316233</v>
      </c>
      <c r="L15" s="61">
        <v>14.266453126171177</v>
      </c>
      <c r="M15" s="61">
        <v>13.713134752019092</v>
      </c>
      <c r="N15" s="61">
        <v>12.985396664298367</v>
      </c>
    </row>
    <row r="16" spans="1:14" x14ac:dyDescent="0.25">
      <c r="E16" s="227">
        <v>42522</v>
      </c>
      <c r="F16" s="225">
        <v>42522</v>
      </c>
      <c r="G16" s="61">
        <v>14.561348614680849</v>
      </c>
      <c r="H16" s="61">
        <v>17.374334887473971</v>
      </c>
      <c r="I16" s="61">
        <v>16.462640246409393</v>
      </c>
      <c r="J16" s="61">
        <v>15.324405023285191</v>
      </c>
      <c r="K16" s="61">
        <v>14.407685394948524</v>
      </c>
      <c r="L16" s="61">
        <v>13.676234157992008</v>
      </c>
      <c r="M16" s="61">
        <v>13.35100897256388</v>
      </c>
      <c r="N16" s="61">
        <v>12.928544380699737</v>
      </c>
    </row>
    <row r="17" spans="5:14" x14ac:dyDescent="0.25">
      <c r="E17" s="227">
        <v>42552</v>
      </c>
      <c r="F17" s="225">
        <v>42552</v>
      </c>
      <c r="G17" s="61">
        <v>14.810948963635962</v>
      </c>
      <c r="H17" s="61">
        <v>17.76365437625352</v>
      </c>
      <c r="I17" s="61">
        <v>16.605945303009232</v>
      </c>
      <c r="J17" s="61">
        <v>15.421729120554829</v>
      </c>
      <c r="K17" s="61">
        <v>14.58851022466618</v>
      </c>
      <c r="L17" s="61">
        <v>14.078709997127239</v>
      </c>
      <c r="M17" s="61">
        <v>13.600076189397607</v>
      </c>
      <c r="N17" s="61">
        <v>13.279215368182518</v>
      </c>
    </row>
    <row r="18" spans="5:14" x14ac:dyDescent="0.25">
      <c r="E18" s="227">
        <v>42583</v>
      </c>
      <c r="F18" s="225">
        <v>42583</v>
      </c>
      <c r="G18" s="61">
        <v>14.545718765875481</v>
      </c>
      <c r="H18" s="61">
        <v>17.454840520016806</v>
      </c>
      <c r="I18" s="61">
        <v>16.3923032304339</v>
      </c>
      <c r="J18" s="61">
        <v>15.238414410600418</v>
      </c>
      <c r="K18" s="61">
        <v>14.276520479695511</v>
      </c>
      <c r="L18" s="61">
        <v>13.775884273306765</v>
      </c>
      <c r="M18" s="61">
        <v>13.371348762390493</v>
      </c>
      <c r="N18" s="61">
        <v>13.067212511580374</v>
      </c>
    </row>
    <row r="19" spans="5:14" x14ac:dyDescent="0.25">
      <c r="E19" s="227">
        <v>42614</v>
      </c>
      <c r="F19" s="225">
        <v>42614</v>
      </c>
      <c r="G19" s="61">
        <v>14.566807661403708</v>
      </c>
      <c r="H19" s="61">
        <v>17.225783506808035</v>
      </c>
      <c r="I19" s="61">
        <v>16.44159875261699</v>
      </c>
      <c r="J19" s="61">
        <v>15.441030463946399</v>
      </c>
      <c r="K19" s="61">
        <v>14.368647527536247</v>
      </c>
      <c r="L19" s="61">
        <v>13.81635143181259</v>
      </c>
      <c r="M19" s="61">
        <v>13.665249853290094</v>
      </c>
      <c r="N19" s="61">
        <v>12.990044645964327</v>
      </c>
    </row>
    <row r="20" spans="5:14" x14ac:dyDescent="0.25">
      <c r="E20" s="227">
        <v>42644</v>
      </c>
      <c r="F20" s="225">
        <v>42644</v>
      </c>
      <c r="G20" s="61">
        <v>14.734593935353558</v>
      </c>
      <c r="H20" s="61">
        <v>17.346335252988968</v>
      </c>
      <c r="I20" s="61">
        <v>16.880420135783005</v>
      </c>
      <c r="J20" s="61">
        <v>15.22667747147457</v>
      </c>
      <c r="K20" s="61">
        <v>14.164364255231691</v>
      </c>
      <c r="L20" s="61">
        <v>13.931147421822663</v>
      </c>
      <c r="M20" s="61">
        <v>14.021337695428034</v>
      </c>
      <c r="N20" s="61">
        <v>13.61026187196115</v>
      </c>
    </row>
    <row r="21" spans="5:14" x14ac:dyDescent="0.25">
      <c r="E21" s="227">
        <v>42675</v>
      </c>
      <c r="F21" s="225">
        <v>42675</v>
      </c>
      <c r="G21" s="61">
        <v>14.958671451051851</v>
      </c>
      <c r="H21" s="61">
        <v>17.509585245003954</v>
      </c>
      <c r="I21" s="61">
        <v>17.132824664102248</v>
      </c>
      <c r="J21" s="61">
        <v>15.503602657783746</v>
      </c>
      <c r="K21" s="61">
        <v>14.400148908675778</v>
      </c>
      <c r="L21" s="61">
        <v>14.295265448798753</v>
      </c>
      <c r="M21" s="61">
        <v>14.296657336298294</v>
      </c>
      <c r="N21" s="61">
        <v>13.545218531125576</v>
      </c>
    </row>
    <row r="22" spans="5:14" x14ac:dyDescent="0.25">
      <c r="E22" s="227">
        <v>42705</v>
      </c>
      <c r="F22" s="225">
        <v>42705</v>
      </c>
      <c r="G22" s="61">
        <v>15.459881160276947</v>
      </c>
      <c r="H22" s="61">
        <v>17.79935570533836</v>
      </c>
      <c r="I22" s="61">
        <v>17.285569799032135</v>
      </c>
      <c r="J22" s="61">
        <v>15.793651813417513</v>
      </c>
      <c r="K22" s="61">
        <v>14.857025758638617</v>
      </c>
      <c r="L22" s="61">
        <v>15.106932506954076</v>
      </c>
      <c r="M22" s="61">
        <v>14.969503478843949</v>
      </c>
      <c r="N22" s="61">
        <v>14.194912367028882</v>
      </c>
    </row>
    <row r="23" spans="5:14" x14ac:dyDescent="0.25">
      <c r="E23" s="227">
        <v>42736</v>
      </c>
      <c r="F23" s="225">
        <v>42736</v>
      </c>
      <c r="G23" s="61">
        <v>14.592536924727224</v>
      </c>
      <c r="H23" s="61">
        <v>15.64203732174852</v>
      </c>
      <c r="I23" s="61">
        <v>14.838846122867581</v>
      </c>
      <c r="J23" s="61">
        <v>14.032962006995612</v>
      </c>
      <c r="K23" s="61">
        <v>14.132037125560943</v>
      </c>
      <c r="L23" s="61">
        <v>13.832034387236002</v>
      </c>
      <c r="M23" s="61">
        <v>15.434777135575688</v>
      </c>
      <c r="N23" s="61">
        <v>15.577892586842049</v>
      </c>
    </row>
    <row r="24" spans="5:14" x14ac:dyDescent="0.25">
      <c r="E24" s="227">
        <v>42767</v>
      </c>
      <c r="F24" s="225">
        <v>42767</v>
      </c>
      <c r="G24" s="61">
        <v>14.164449390352608</v>
      </c>
      <c r="H24" s="61">
        <v>16.147713720222015</v>
      </c>
      <c r="I24" s="61">
        <v>15.279788124779868</v>
      </c>
      <c r="J24" s="61">
        <v>13.673937318450704</v>
      </c>
      <c r="K24" s="61">
        <v>13.780765483251814</v>
      </c>
      <c r="L24" s="61">
        <v>13.562406811646166</v>
      </c>
      <c r="M24" s="61">
        <v>14.127060313318989</v>
      </c>
      <c r="N24" s="61">
        <v>14.173395130387672</v>
      </c>
    </row>
    <row r="25" spans="5:14" x14ac:dyDescent="0.25">
      <c r="E25" s="227">
        <v>42795</v>
      </c>
      <c r="F25" s="225">
        <v>42795</v>
      </c>
      <c r="G25" s="61">
        <v>14.271541706138102</v>
      </c>
      <c r="H25" s="61">
        <v>16.877378895778865</v>
      </c>
      <c r="I25" s="61">
        <v>16.32705337642296</v>
      </c>
      <c r="J25" s="61">
        <v>14.536402083057538</v>
      </c>
      <c r="K25" s="61">
        <v>14.104343931420056</v>
      </c>
      <c r="L25" s="61">
        <v>13.686564762710599</v>
      </c>
      <c r="M25" s="61">
        <v>13.034127052783759</v>
      </c>
      <c r="N25" s="61">
        <v>12.851768339667233</v>
      </c>
    </row>
    <row r="26" spans="5:14" x14ac:dyDescent="0.25">
      <c r="E26" s="227">
        <v>42826</v>
      </c>
      <c r="F26" s="225">
        <v>42826</v>
      </c>
      <c r="G26" s="61">
        <v>14.302749187187464</v>
      </c>
      <c r="H26" s="61">
        <v>17.134340471945361</v>
      </c>
      <c r="I26" s="61">
        <v>16.453018448216781</v>
      </c>
      <c r="J26" s="61">
        <v>14.877187597140795</v>
      </c>
      <c r="K26" s="61">
        <v>13.859004151453757</v>
      </c>
      <c r="L26" s="61">
        <v>13.294707539760731</v>
      </c>
      <c r="M26" s="61">
        <v>13.016386973335713</v>
      </c>
      <c r="N26" s="61">
        <v>13.183203156012729</v>
      </c>
    </row>
    <row r="27" spans="5:14" x14ac:dyDescent="0.25">
      <c r="E27" s="227">
        <v>42856</v>
      </c>
      <c r="F27" s="225">
        <v>42856</v>
      </c>
      <c r="G27" s="61">
        <v>14.129893034511248</v>
      </c>
      <c r="H27" s="61">
        <v>16.916798482827211</v>
      </c>
      <c r="I27" s="61">
        <v>16.101634532462892</v>
      </c>
      <c r="J27" s="61">
        <v>14.59664482694347</v>
      </c>
      <c r="K27" s="61">
        <v>13.706266252368135</v>
      </c>
      <c r="L27" s="61">
        <v>13.158843088882323</v>
      </c>
      <c r="M27" s="61">
        <v>13.15013206912491</v>
      </c>
      <c r="N27" s="61">
        <v>13.283680706333588</v>
      </c>
    </row>
    <row r="28" spans="5:14" x14ac:dyDescent="0.25">
      <c r="E28" s="227">
        <v>42887</v>
      </c>
      <c r="F28" s="225">
        <v>42887</v>
      </c>
      <c r="G28" s="61">
        <v>14.162103033483604</v>
      </c>
      <c r="H28" s="61">
        <v>16.811498690922566</v>
      </c>
      <c r="I28" s="61">
        <v>15.874859405489387</v>
      </c>
      <c r="J28" s="61">
        <v>14.523443782350242</v>
      </c>
      <c r="K28" s="61">
        <v>13.813295780378276</v>
      </c>
      <c r="L28" s="61">
        <v>13.1888893431549</v>
      </c>
      <c r="M28" s="61">
        <v>13.406386522685629</v>
      </c>
      <c r="N28" s="61">
        <v>13.61906391416014</v>
      </c>
    </row>
    <row r="29" spans="5:14" x14ac:dyDescent="0.25">
      <c r="E29" s="227">
        <v>42917</v>
      </c>
      <c r="F29" s="225">
        <v>42917</v>
      </c>
      <c r="G29" s="61">
        <v>14.429668468982859</v>
      </c>
      <c r="H29" s="61">
        <v>16.397591669220933</v>
      </c>
      <c r="I29" s="61">
        <v>16.270963672558775</v>
      </c>
      <c r="J29" s="61">
        <v>14.431641631618515</v>
      </c>
      <c r="K29" s="61">
        <v>13.938664966420326</v>
      </c>
      <c r="L29" s="61">
        <v>13.496043654844881</v>
      </c>
      <c r="M29" s="61">
        <v>14.201049580550015</v>
      </c>
      <c r="N29" s="61">
        <v>14.057852992055301</v>
      </c>
    </row>
    <row r="30" spans="5:14" x14ac:dyDescent="0.25">
      <c r="E30" s="227">
        <v>42948</v>
      </c>
      <c r="F30" s="225">
        <v>42948</v>
      </c>
      <c r="G30" s="61">
        <v>14.468751997150708</v>
      </c>
      <c r="H30" s="61">
        <v>16.656392342457146</v>
      </c>
      <c r="I30" s="61">
        <v>15.823267476352008</v>
      </c>
      <c r="J30" s="61">
        <v>14.281620256413015</v>
      </c>
      <c r="K30" s="61">
        <v>14.040743819499303</v>
      </c>
      <c r="L30" s="61">
        <v>13.426044666422053</v>
      </c>
      <c r="M30" s="61">
        <v>14.794711417048745</v>
      </c>
      <c r="N30" s="61">
        <v>14.429973185299644</v>
      </c>
    </row>
    <row r="31" spans="5:14" x14ac:dyDescent="0.25">
      <c r="E31" s="227">
        <v>42979</v>
      </c>
      <c r="F31" s="225">
        <v>42979</v>
      </c>
      <c r="G31" s="61">
        <v>14.358467684152947</v>
      </c>
      <c r="H31" s="61">
        <v>17.0575445405889</v>
      </c>
      <c r="I31" s="61">
        <v>16.026758823008688</v>
      </c>
      <c r="J31" s="61">
        <v>14.417774959722887</v>
      </c>
      <c r="K31" s="61">
        <v>14.042110680830971</v>
      </c>
      <c r="L31" s="61">
        <v>13.517945927189952</v>
      </c>
      <c r="M31" s="61">
        <v>13.760829068225107</v>
      </c>
      <c r="N31" s="61">
        <v>13.793366645097613</v>
      </c>
    </row>
    <row r="32" spans="5:14" x14ac:dyDescent="0.25">
      <c r="E32" s="227">
        <v>43009</v>
      </c>
      <c r="F32" s="225">
        <v>43009</v>
      </c>
      <c r="G32" s="61">
        <v>14.589819029449783</v>
      </c>
      <c r="H32" s="61">
        <v>17.202065053832662</v>
      </c>
      <c r="I32" s="61">
        <v>16.127621569426715</v>
      </c>
      <c r="J32" s="61">
        <v>14.657366757152504</v>
      </c>
      <c r="K32" s="61">
        <v>14.132218060507302</v>
      </c>
      <c r="L32" s="61">
        <v>13.789198031475115</v>
      </c>
      <c r="M32" s="61">
        <v>13.98014580545173</v>
      </c>
      <c r="N32" s="61">
        <v>14.242630808870148</v>
      </c>
    </row>
    <row r="33" spans="5:14" x14ac:dyDescent="0.25">
      <c r="E33" s="227">
        <v>43040</v>
      </c>
      <c r="F33" s="225">
        <v>43040</v>
      </c>
      <c r="G33" s="61">
        <v>14.568758429319033</v>
      </c>
      <c r="H33" s="61">
        <v>16.523815397620105</v>
      </c>
      <c r="I33" s="61">
        <v>15.485390782777294</v>
      </c>
      <c r="J33" s="61">
        <v>13.988210743767455</v>
      </c>
      <c r="K33" s="61">
        <v>13.995021779602732</v>
      </c>
      <c r="L33" s="61">
        <v>13.954645260236296</v>
      </c>
      <c r="M33" s="61">
        <v>14.728159730729754</v>
      </c>
      <c r="N33" s="61">
        <v>15.148440857465387</v>
      </c>
    </row>
    <row r="34" spans="5:14" x14ac:dyDescent="0.25">
      <c r="E34" s="227">
        <v>43070</v>
      </c>
      <c r="F34" s="225">
        <v>43070</v>
      </c>
      <c r="G34" s="61">
        <v>15.122886065663995</v>
      </c>
      <c r="H34" s="61">
        <v>17.90379955672288</v>
      </c>
      <c r="I34" s="61">
        <v>17.073893138901827</v>
      </c>
      <c r="J34" s="61">
        <v>15.053308594016228</v>
      </c>
      <c r="K34" s="61">
        <v>14.551598248100534</v>
      </c>
      <c r="L34" s="61">
        <v>14.289907558591489</v>
      </c>
      <c r="M34" s="61">
        <v>13.807228610913526</v>
      </c>
      <c r="N34" s="61">
        <v>13.963125934187889</v>
      </c>
    </row>
    <row r="35" spans="5:14" x14ac:dyDescent="0.25">
      <c r="E35" s="227">
        <v>43101</v>
      </c>
      <c r="F35" s="225">
        <v>43101</v>
      </c>
      <c r="G35" s="61">
        <v>16.693938713467535</v>
      </c>
      <c r="H35" s="61">
        <v>18.784267227540134</v>
      </c>
      <c r="I35" s="61">
        <v>17.605918882923667</v>
      </c>
      <c r="J35" s="61">
        <v>17.11986887542027</v>
      </c>
      <c r="K35" s="61">
        <v>16.648606005847824</v>
      </c>
      <c r="L35" s="61">
        <v>16.664051264317479</v>
      </c>
      <c r="M35" s="61">
        <v>15.856690136484781</v>
      </c>
      <c r="N35" s="61">
        <v>15.596991088770864</v>
      </c>
    </row>
    <row r="36" spans="5:14" x14ac:dyDescent="0.25">
      <c r="E36" s="227">
        <v>43132</v>
      </c>
      <c r="F36" s="225">
        <v>43132</v>
      </c>
      <c r="G36" s="61">
        <v>16.703883072745985</v>
      </c>
      <c r="H36" s="61">
        <v>19.174124948746446</v>
      </c>
      <c r="I36" s="61">
        <v>17.906939360376139</v>
      </c>
      <c r="J36" s="61">
        <v>16.7750586277126</v>
      </c>
      <c r="K36" s="61">
        <v>16.67824193476773</v>
      </c>
      <c r="L36" s="61">
        <v>16.368460558045324</v>
      </c>
      <c r="M36" s="61">
        <v>15.770107356795643</v>
      </c>
      <c r="N36" s="61">
        <v>15.657124660938626</v>
      </c>
    </row>
    <row r="37" spans="5:14" x14ac:dyDescent="0.25">
      <c r="E37" s="227">
        <v>43160</v>
      </c>
      <c r="F37" s="225">
        <v>43160</v>
      </c>
      <c r="G37" s="61">
        <v>16.461825555366296</v>
      </c>
      <c r="H37" s="61">
        <v>18.74094915899289</v>
      </c>
      <c r="I37" s="61">
        <v>17.400162187041644</v>
      </c>
      <c r="J37" s="61">
        <v>16.694975313730087</v>
      </c>
      <c r="K37" s="61">
        <v>16.3773194435758</v>
      </c>
      <c r="L37" s="61">
        <v>16.033974313276804</v>
      </c>
      <c r="M37" s="61">
        <v>15.672367785289378</v>
      </c>
      <c r="N37" s="61">
        <v>15.971639009730744</v>
      </c>
    </row>
    <row r="38" spans="5:14" x14ac:dyDescent="0.25">
      <c r="E38" s="227">
        <v>43191</v>
      </c>
      <c r="F38" s="225">
        <v>43191</v>
      </c>
      <c r="G38" s="61">
        <v>16.582278052097799</v>
      </c>
      <c r="H38" s="61">
        <v>19.086323939997399</v>
      </c>
      <c r="I38" s="61">
        <v>17.924803198819191</v>
      </c>
      <c r="J38" s="61">
        <v>17.186583489988493</v>
      </c>
      <c r="K38" s="61">
        <v>16.642657330414828</v>
      </c>
      <c r="L38" s="61">
        <v>16.462052039309459</v>
      </c>
      <c r="M38" s="61">
        <v>15.244008507594362</v>
      </c>
      <c r="N38" s="61">
        <v>15.052266516213962</v>
      </c>
    </row>
    <row r="39" spans="5:14" x14ac:dyDescent="0.25">
      <c r="E39" s="227">
        <v>43221</v>
      </c>
      <c r="F39" s="225">
        <v>43221</v>
      </c>
      <c r="G39" s="61">
        <v>16.384163385117624</v>
      </c>
      <c r="H39" s="61">
        <v>18.611019790933479</v>
      </c>
      <c r="I39" s="61">
        <v>17.126827992193256</v>
      </c>
      <c r="J39" s="61">
        <v>16.522700266418394</v>
      </c>
      <c r="K39" s="61">
        <v>16.479237692632704</v>
      </c>
      <c r="L39" s="61">
        <v>16.077254747349873</v>
      </c>
      <c r="M39" s="61">
        <v>15.717818251428007</v>
      </c>
      <c r="N39" s="61">
        <v>15.58670383956566</v>
      </c>
    </row>
    <row r="40" spans="5:14" x14ac:dyDescent="0.25">
      <c r="E40" s="227">
        <v>43252</v>
      </c>
      <c r="F40" s="225">
        <v>43252</v>
      </c>
      <c r="G40" s="61">
        <v>16.779157740311952</v>
      </c>
      <c r="H40" s="61">
        <v>18.5865213177334</v>
      </c>
      <c r="I40" s="61">
        <v>17.223727996500457</v>
      </c>
      <c r="J40" s="61">
        <v>16.511836167009399</v>
      </c>
      <c r="K40" s="61">
        <v>17.101635192722885</v>
      </c>
      <c r="L40" s="61">
        <v>16.185901764525607</v>
      </c>
      <c r="M40" s="61">
        <v>16.393490637286089</v>
      </c>
      <c r="N40" s="61">
        <v>16.422586354526729</v>
      </c>
    </row>
    <row r="41" spans="5:14" x14ac:dyDescent="0.25">
      <c r="E41" s="227">
        <v>43282</v>
      </c>
      <c r="F41" s="225">
        <v>43282</v>
      </c>
      <c r="G41" s="61">
        <v>16.865280508614543</v>
      </c>
      <c r="H41" s="61">
        <v>18.846536006082705</v>
      </c>
      <c r="I41" s="61">
        <v>17.458064267224884</v>
      </c>
      <c r="J41" s="61">
        <v>16.692217423851513</v>
      </c>
      <c r="K41" s="61">
        <v>16.567200131634547</v>
      </c>
      <c r="L41" s="61">
        <v>16.741792621349365</v>
      </c>
      <c r="M41" s="61">
        <v>17.005355445900424</v>
      </c>
      <c r="N41" s="61">
        <v>16.610781164981326</v>
      </c>
    </row>
    <row r="42" spans="5:14" x14ac:dyDescent="0.25">
      <c r="E42" s="227">
        <v>43313</v>
      </c>
      <c r="F42" s="225">
        <v>43313</v>
      </c>
      <c r="G42" s="61">
        <v>16.908680620911305</v>
      </c>
      <c r="H42" s="61">
        <v>18.834558116403411</v>
      </c>
      <c r="I42" s="61">
        <v>17.339366374152284</v>
      </c>
      <c r="J42" s="61">
        <v>16.699090163821161</v>
      </c>
      <c r="K42" s="61">
        <v>16.406820423103532</v>
      </c>
      <c r="L42" s="61">
        <v>16.697931190917849</v>
      </c>
      <c r="M42" s="61">
        <v>17.731589290648593</v>
      </c>
      <c r="N42" s="61">
        <v>17.117503131584925</v>
      </c>
    </row>
    <row r="43" spans="5:14" x14ac:dyDescent="0.25">
      <c r="E43" s="227">
        <v>43344</v>
      </c>
      <c r="F43" s="225">
        <v>43344</v>
      </c>
      <c r="G43" s="61">
        <v>17.273879786547507</v>
      </c>
      <c r="H43" s="61">
        <v>19.067396942353412</v>
      </c>
      <c r="I43" s="61">
        <v>17.606006108519292</v>
      </c>
      <c r="J43" s="61">
        <v>16.774483269090972</v>
      </c>
      <c r="K43" s="61">
        <v>17.12444305189479</v>
      </c>
      <c r="L43" s="61">
        <v>17.175411888849226</v>
      </c>
      <c r="M43" s="61">
        <v>17.910849554767509</v>
      </c>
      <c r="N43" s="61">
        <v>17.199902277753846</v>
      </c>
    </row>
    <row r="44" spans="5:14" x14ac:dyDescent="0.25">
      <c r="E44" s="227">
        <v>43374</v>
      </c>
      <c r="F44" s="225">
        <v>43374</v>
      </c>
      <c r="G44" s="61">
        <v>17.658741507768116</v>
      </c>
      <c r="H44" s="61">
        <v>19.107169158563963</v>
      </c>
      <c r="I44" s="61">
        <v>17.893940531877998</v>
      </c>
      <c r="J44" s="61">
        <v>17.551623074495055</v>
      </c>
      <c r="K44" s="61">
        <v>16.966118269307426</v>
      </c>
      <c r="L44" s="61">
        <v>17.74292531550833</v>
      </c>
      <c r="M44" s="61">
        <v>18.588438551162309</v>
      </c>
      <c r="N44" s="61">
        <v>17.998865303372312</v>
      </c>
    </row>
    <row r="45" spans="5:14" x14ac:dyDescent="0.25">
      <c r="E45" s="227">
        <v>43405</v>
      </c>
      <c r="F45" s="225">
        <v>43405</v>
      </c>
      <c r="G45" s="61">
        <v>17.741877217985525</v>
      </c>
      <c r="H45" s="61">
        <v>19.092382686908049</v>
      </c>
      <c r="I45" s="61">
        <v>17.927109934095398</v>
      </c>
      <c r="J45" s="61">
        <v>17.285627012433295</v>
      </c>
      <c r="K45" s="61">
        <v>17.728848988477147</v>
      </c>
      <c r="L45" s="61">
        <v>17.590737895031058</v>
      </c>
      <c r="M45" s="61">
        <v>18.28698541626537</v>
      </c>
      <c r="N45" s="61">
        <v>17.647807157217862</v>
      </c>
    </row>
    <row r="46" spans="5:14" x14ac:dyDescent="0.25">
      <c r="E46" s="227">
        <v>43435</v>
      </c>
      <c r="F46" s="225">
        <v>43435</v>
      </c>
      <c r="G46" s="61">
        <v>17.729445839198341</v>
      </c>
      <c r="H46" s="61">
        <v>18.895637834756592</v>
      </c>
      <c r="I46" s="61">
        <v>17.704107739135907</v>
      </c>
      <c r="J46" s="61">
        <v>17.444511622302951</v>
      </c>
      <c r="K46" s="61">
        <v>17.450282590170605</v>
      </c>
      <c r="L46" s="61">
        <v>17.559237550219112</v>
      </c>
      <c r="M46" s="61">
        <v>18.422491356538156</v>
      </c>
      <c r="N46" s="61">
        <v>18.078779789203587</v>
      </c>
    </row>
    <row r="47" spans="5:14" x14ac:dyDescent="0.25">
      <c r="E47" s="227">
        <v>43466</v>
      </c>
      <c r="F47" s="225">
        <v>43466</v>
      </c>
      <c r="G47" s="61">
        <v>20.857788075914435</v>
      </c>
      <c r="H47" s="61">
        <v>22.491554346860369</v>
      </c>
      <c r="I47" s="61">
        <v>19.580028777229156</v>
      </c>
      <c r="J47" s="61">
        <v>19.941516371432161</v>
      </c>
      <c r="K47" s="61">
        <v>22.961902107788323</v>
      </c>
      <c r="L47" s="61">
        <v>19.793192145466019</v>
      </c>
      <c r="M47" s="61">
        <v>21.081951501170401</v>
      </c>
      <c r="N47" s="61">
        <v>20.174182150002537</v>
      </c>
    </row>
    <row r="48" spans="5:14" x14ac:dyDescent="0.25">
      <c r="E48" s="227">
        <v>43497</v>
      </c>
      <c r="F48" s="225">
        <v>43497</v>
      </c>
      <c r="G48" s="61">
        <v>20.898962780403398</v>
      </c>
      <c r="H48" s="61">
        <v>23.765564733026117</v>
      </c>
      <c r="I48" s="61">
        <v>22.140838941534813</v>
      </c>
      <c r="J48" s="61">
        <v>21.419359834543624</v>
      </c>
      <c r="K48" s="61">
        <v>20.671367448952115</v>
      </c>
      <c r="L48" s="61">
        <v>20.957817596321057</v>
      </c>
      <c r="M48" s="61">
        <v>20.571827337390445</v>
      </c>
      <c r="N48" s="61">
        <v>19.065022879117492</v>
      </c>
    </row>
    <row r="49" spans="5:14" x14ac:dyDescent="0.25">
      <c r="E49" s="227">
        <v>43525</v>
      </c>
      <c r="F49" s="225">
        <v>43525</v>
      </c>
      <c r="G49" s="61">
        <v>20.718958176023037</v>
      </c>
      <c r="H49" s="61">
        <v>23.892337359027369</v>
      </c>
      <c r="I49" s="61">
        <v>22.546248842355347</v>
      </c>
      <c r="J49" s="61">
        <v>22.2109193619888</v>
      </c>
      <c r="K49" s="61">
        <v>20.857435818987621</v>
      </c>
      <c r="L49" s="61">
        <v>20.578872897562377</v>
      </c>
      <c r="M49" s="61">
        <v>20.138158458930199</v>
      </c>
      <c r="N49" s="61">
        <v>18.338565855658629</v>
      </c>
    </row>
    <row r="50" spans="5:14" x14ac:dyDescent="0.25">
      <c r="E50" s="227">
        <v>43556</v>
      </c>
      <c r="F50" s="225">
        <v>43556</v>
      </c>
      <c r="G50" s="61">
        <v>20.514397109982305</v>
      </c>
      <c r="H50" s="61">
        <v>23.901591369795902</v>
      </c>
      <c r="I50" s="61">
        <v>22.428012665558594</v>
      </c>
      <c r="J50" s="61">
        <v>21.791503356064357</v>
      </c>
      <c r="K50" s="61">
        <v>21.177430224934739</v>
      </c>
      <c r="L50" s="61">
        <v>20.124080370019314</v>
      </c>
      <c r="M50" s="61">
        <v>17.405662115245502</v>
      </c>
      <c r="N50" s="61">
        <v>17.865309330744161</v>
      </c>
    </row>
    <row r="51" spans="5:14" x14ac:dyDescent="0.25">
      <c r="E51" s="227">
        <v>43586</v>
      </c>
      <c r="F51" s="225">
        <v>43586</v>
      </c>
      <c r="G51" s="61">
        <v>20.46661318313506</v>
      </c>
      <c r="H51" s="61">
        <v>23.870289084463867</v>
      </c>
      <c r="I51" s="61">
        <v>22.404415300202508</v>
      </c>
      <c r="J51" s="61">
        <v>21.845320492682411</v>
      </c>
      <c r="K51" s="61">
        <v>20.103705922828397</v>
      </c>
      <c r="L51" s="61">
        <v>20.279967484973135</v>
      </c>
      <c r="M51" s="61">
        <v>18.747775667591085</v>
      </c>
      <c r="N51" s="61">
        <v>18.521076241842525</v>
      </c>
    </row>
    <row r="52" spans="5:14" x14ac:dyDescent="0.25">
      <c r="E52" s="227">
        <v>43617</v>
      </c>
      <c r="F52" s="225">
        <v>43617</v>
      </c>
      <c r="G52" s="61">
        <v>20.321886403241827</v>
      </c>
      <c r="H52" s="61">
        <v>23.903212029410827</v>
      </c>
      <c r="I52" s="61">
        <v>22.26043554696108</v>
      </c>
      <c r="J52" s="61">
        <v>21.58127478235112</v>
      </c>
      <c r="K52" s="61">
        <v>20.804388830515158</v>
      </c>
      <c r="L52" s="61">
        <v>20.452166229722568</v>
      </c>
      <c r="M52" s="61">
        <v>18.057810947363123</v>
      </c>
      <c r="N52" s="61">
        <v>17.038422491447015</v>
      </c>
    </row>
    <row r="53" spans="5:14" x14ac:dyDescent="0.25">
      <c r="E53" s="227">
        <v>43647</v>
      </c>
      <c r="F53" s="225">
        <v>43647</v>
      </c>
      <c r="G53" s="61">
        <v>20.741537798589988</v>
      </c>
      <c r="H53" s="61">
        <v>23.890170383236189</v>
      </c>
      <c r="I53" s="61">
        <v>22.077678713656812</v>
      </c>
      <c r="J53" s="61">
        <v>21.216495900563558</v>
      </c>
      <c r="K53" s="61">
        <v>20.758272418266792</v>
      </c>
      <c r="L53" s="61">
        <v>20.369355397039609</v>
      </c>
      <c r="M53" s="61">
        <v>19.275605764407619</v>
      </c>
      <c r="N53" s="61">
        <v>19.42433620311197</v>
      </c>
    </row>
    <row r="54" spans="5:14" x14ac:dyDescent="0.25">
      <c r="E54" s="227">
        <v>43678</v>
      </c>
      <c r="F54" s="225">
        <v>43678</v>
      </c>
      <c r="G54" s="61">
        <v>20.937593811675008</v>
      </c>
      <c r="H54" s="61">
        <v>23.806102579135707</v>
      </c>
      <c r="I54" s="61">
        <v>22.054880403747386</v>
      </c>
      <c r="J54" s="61">
        <v>21.13094735377847</v>
      </c>
      <c r="K54" s="61">
        <v>20.922268266936463</v>
      </c>
      <c r="L54" s="61">
        <v>20.5529702778779</v>
      </c>
      <c r="M54" s="61">
        <v>20.047703482053581</v>
      </c>
      <c r="N54" s="61">
        <v>19.938253511346545</v>
      </c>
    </row>
    <row r="55" spans="5:14" x14ac:dyDescent="0.25">
      <c r="E55" s="227">
        <v>43709</v>
      </c>
      <c r="F55" s="225">
        <v>43709</v>
      </c>
      <c r="G55" s="61">
        <v>21.067384654981876</v>
      </c>
      <c r="H55" s="61">
        <v>24.77758225115646</v>
      </c>
      <c r="I55" s="61">
        <v>22.435523752146732</v>
      </c>
      <c r="J55" s="61">
        <v>21.709865644679677</v>
      </c>
      <c r="K55" s="61">
        <v>20.4004041715813</v>
      </c>
      <c r="L55" s="61">
        <v>20.873305820799111</v>
      </c>
      <c r="M55" s="61">
        <v>20.118227048863258</v>
      </c>
      <c r="N55" s="61">
        <v>20.066970493809887</v>
      </c>
    </row>
    <row r="56" spans="5:14" x14ac:dyDescent="0.25">
      <c r="E56" s="227">
        <v>43739</v>
      </c>
      <c r="F56" s="225">
        <v>43739</v>
      </c>
      <c r="G56" s="61">
        <v>21.147167591602088</v>
      </c>
      <c r="H56" s="61">
        <v>24.966643069480618</v>
      </c>
      <c r="I56" s="61">
        <v>22.450452331759486</v>
      </c>
      <c r="J56" s="61">
        <v>21.685867468916943</v>
      </c>
      <c r="K56" s="61">
        <v>20.771644916102307</v>
      </c>
      <c r="L56" s="61">
        <v>20.833950818090635</v>
      </c>
      <c r="M56" s="61">
        <v>20.439593463263932</v>
      </c>
      <c r="N56" s="61">
        <v>19.84312814557542</v>
      </c>
    </row>
    <row r="57" spans="5:14" x14ac:dyDescent="0.25">
      <c r="E57" s="227">
        <v>43770</v>
      </c>
      <c r="F57" s="225">
        <v>43770</v>
      </c>
      <c r="G57" s="61">
        <v>21.151262094539554</v>
      </c>
      <c r="H57" s="61">
        <v>24.853455571009761</v>
      </c>
      <c r="I57" s="61">
        <v>22.614913272485296</v>
      </c>
      <c r="J57" s="61">
        <v>22.012621336218196</v>
      </c>
      <c r="K57" s="61">
        <v>20.986968847710695</v>
      </c>
      <c r="L57" s="61">
        <v>20.83663158436806</v>
      </c>
      <c r="M57" s="61">
        <v>20.039693721935411</v>
      </c>
      <c r="N57" s="61">
        <v>19.345470976603668</v>
      </c>
    </row>
    <row r="58" spans="5:14" x14ac:dyDescent="0.25">
      <c r="E58" s="227">
        <v>43800</v>
      </c>
      <c r="F58" s="225">
        <v>43800</v>
      </c>
      <c r="G58" s="61">
        <v>21.170885069181224</v>
      </c>
      <c r="H58" s="61">
        <v>25.304937990079324</v>
      </c>
      <c r="I58" s="61">
        <v>22.967361217270831</v>
      </c>
      <c r="J58" s="61">
        <v>22.14466996176473</v>
      </c>
      <c r="K58" s="61">
        <v>21.502385961810869</v>
      </c>
      <c r="L58" s="61">
        <v>20.243967996168781</v>
      </c>
      <c r="M58" s="61">
        <v>19.364681348578966</v>
      </c>
      <c r="N58" s="61">
        <v>18.943995522528517</v>
      </c>
    </row>
    <row r="59" spans="5:14" x14ac:dyDescent="0.25">
      <c r="E59" s="227">
        <v>43831</v>
      </c>
      <c r="F59" s="225">
        <v>43831</v>
      </c>
      <c r="G59" s="61">
        <v>22.270495847517328</v>
      </c>
      <c r="H59" s="61">
        <v>25.477652095702865</v>
      </c>
      <c r="I59" s="61">
        <v>23.746066196831013</v>
      </c>
      <c r="J59" s="61">
        <v>22.81174343056362</v>
      </c>
      <c r="K59" s="61">
        <v>22.414664444160991</v>
      </c>
      <c r="L59" s="61">
        <v>21.758261900243493</v>
      </c>
      <c r="M59" s="61">
        <v>20.65322500175683</v>
      </c>
      <c r="N59" s="61">
        <v>20.635051239012629</v>
      </c>
    </row>
    <row r="60" spans="5:14" x14ac:dyDescent="0.25">
      <c r="E60" s="227">
        <v>43862</v>
      </c>
      <c r="F60" s="225">
        <v>43862</v>
      </c>
      <c r="G60" s="61">
        <v>22.229608909405414</v>
      </c>
      <c r="H60" s="61">
        <v>28.518113563745004</v>
      </c>
      <c r="I60" s="61">
        <v>23.542779145687291</v>
      </c>
      <c r="J60" s="61">
        <v>22.850512782140584</v>
      </c>
      <c r="K60" s="61">
        <v>22.038516433643625</v>
      </c>
      <c r="L60" s="61">
        <v>22.166140757424284</v>
      </c>
      <c r="M60" s="61">
        <v>20.630656524150883</v>
      </c>
      <c r="N60" s="61">
        <v>19.639490948986712</v>
      </c>
    </row>
    <row r="61" spans="5:14" x14ac:dyDescent="0.25">
      <c r="E61" s="227">
        <v>43891</v>
      </c>
      <c r="F61" s="225">
        <v>43891</v>
      </c>
      <c r="G61" s="61">
        <v>22.290742329288168</v>
      </c>
      <c r="H61" s="61">
        <v>25.47332612474689</v>
      </c>
      <c r="I61" s="61">
        <v>24.672945085606326</v>
      </c>
      <c r="J61" s="61">
        <v>23.996010963666802</v>
      </c>
      <c r="K61" s="61">
        <v>22.568527899208078</v>
      </c>
      <c r="L61" s="61">
        <v>22.134171967227708</v>
      </c>
      <c r="M61" s="61">
        <v>20.68283205421907</v>
      </c>
      <c r="N61" s="61">
        <v>17.870756753245956</v>
      </c>
    </row>
    <row r="62" spans="5:14" x14ac:dyDescent="0.25">
      <c r="E62" s="227">
        <v>43922</v>
      </c>
      <c r="F62" s="225">
        <v>43922</v>
      </c>
      <c r="G62" s="61">
        <v>21.236772028347652</v>
      </c>
      <c r="H62" s="61">
        <v>25.088834939205864</v>
      </c>
      <c r="I62" s="61">
        <v>23.300708706587663</v>
      </c>
      <c r="J62" s="61">
        <v>21.179056945774679</v>
      </c>
      <c r="K62" s="61">
        <v>21.243038020678426</v>
      </c>
      <c r="L62" s="61">
        <v>20.938521286247926</v>
      </c>
      <c r="M62" s="61">
        <v>20.350352339442857</v>
      </c>
      <c r="N62" s="61">
        <v>18.095655361365505</v>
      </c>
    </row>
    <row r="63" spans="5:14" x14ac:dyDescent="0.25">
      <c r="E63" s="227">
        <v>43952</v>
      </c>
      <c r="F63" s="225">
        <v>43952</v>
      </c>
      <c r="G63" s="61">
        <v>22.043011391074593</v>
      </c>
      <c r="H63" s="61">
        <v>25.436335117345024</v>
      </c>
      <c r="I63" s="61">
        <v>25.145870169716005</v>
      </c>
      <c r="J63" s="61">
        <v>23.584462321777956</v>
      </c>
      <c r="K63" s="61">
        <v>21.77243338988773</v>
      </c>
      <c r="L63" s="61">
        <v>21.998028158162715</v>
      </c>
      <c r="M63" s="61">
        <v>20.721447664493851</v>
      </c>
      <c r="N63" s="61">
        <v>17.187499915226311</v>
      </c>
    </row>
    <row r="64" spans="5:14" x14ac:dyDescent="0.25">
      <c r="E64" s="227">
        <v>43983</v>
      </c>
      <c r="F64" s="225">
        <v>43983</v>
      </c>
      <c r="G64" s="61">
        <v>21.465311770562089</v>
      </c>
      <c r="H64" s="61">
        <v>24.730509282515335</v>
      </c>
      <c r="I64" s="61">
        <v>23.929101883111993</v>
      </c>
      <c r="J64" s="61">
        <v>22.383848578641839</v>
      </c>
      <c r="K64" s="61">
        <v>22.292378836858486</v>
      </c>
      <c r="L64" s="61">
        <v>20.967587733906861</v>
      </c>
      <c r="M64" s="61">
        <v>19.91531278640371</v>
      </c>
      <c r="N64" s="61">
        <v>16.437538260189307</v>
      </c>
    </row>
    <row r="65" spans="5:14" x14ac:dyDescent="0.25">
      <c r="E65" s="228">
        <v>44013</v>
      </c>
      <c r="F65" s="226">
        <v>44013</v>
      </c>
      <c r="G65" s="61">
        <v>21.222842715733012</v>
      </c>
      <c r="H65" s="61">
        <v>24.167411850308895</v>
      </c>
      <c r="I65" s="61">
        <v>23.077249141508339</v>
      </c>
      <c r="J65" s="61">
        <v>20.679718672191925</v>
      </c>
      <c r="K65" s="61">
        <v>23.267612589454924</v>
      </c>
      <c r="L65" s="61">
        <v>20.036850639705332</v>
      </c>
      <c r="M65" s="61">
        <v>19.190387792033302</v>
      </c>
      <c r="N65" s="61">
        <v>18.184697830239386</v>
      </c>
    </row>
    <row r="66" spans="5:14" x14ac:dyDescent="0.25">
      <c r="E66" s="228">
        <v>44044</v>
      </c>
      <c r="F66" s="226">
        <v>44044</v>
      </c>
      <c r="G66" s="61">
        <v>22.3073499570481</v>
      </c>
      <c r="H66" s="61">
        <v>25.953680765067428</v>
      </c>
      <c r="I66" s="61">
        <v>24.408827239185101</v>
      </c>
      <c r="J66" s="61">
        <v>22.913499346607907</v>
      </c>
      <c r="K66" s="61">
        <v>22.288937052432317</v>
      </c>
      <c r="L66" s="61">
        <v>21.356503223573551</v>
      </c>
      <c r="M66" s="61">
        <v>20.44560754044883</v>
      </c>
      <c r="N66" s="61">
        <v>20.16716221126098</v>
      </c>
    </row>
    <row r="67" spans="5:14" x14ac:dyDescent="0.25">
      <c r="E67" s="228">
        <v>44075</v>
      </c>
      <c r="F67" s="226">
        <v>44075</v>
      </c>
      <c r="G67" s="61">
        <v>22.196035908757384</v>
      </c>
      <c r="H67" s="61">
        <v>25.707982824923732</v>
      </c>
      <c r="I67" s="61">
        <v>24.217455085773857</v>
      </c>
      <c r="J67" s="61">
        <v>22.812189141999891</v>
      </c>
      <c r="K67" s="61">
        <v>22.123815790297076</v>
      </c>
      <c r="L67" s="61">
        <v>21.195080126603074</v>
      </c>
      <c r="M67" s="61">
        <v>20.719817170237459</v>
      </c>
      <c r="N67" s="61">
        <v>20.505127753284523</v>
      </c>
    </row>
    <row r="68" spans="5:14" x14ac:dyDescent="0.25">
      <c r="E68" s="228">
        <v>44105</v>
      </c>
      <c r="F68" s="226">
        <v>44105</v>
      </c>
      <c r="G68" s="61">
        <v>22.115509555848437</v>
      </c>
      <c r="H68" s="61">
        <v>26.674023611651549</v>
      </c>
      <c r="I68" s="61">
        <v>24.018065031288682</v>
      </c>
      <c r="J68" s="61">
        <v>23.000499346634872</v>
      </c>
      <c r="K68" s="61">
        <v>22.73713705343944</v>
      </c>
      <c r="L68" s="61">
        <v>20.946787081311406</v>
      </c>
      <c r="M68" s="61">
        <v>21.226531350932081</v>
      </c>
      <c r="N68" s="61">
        <v>18.818074105693718</v>
      </c>
    </row>
    <row r="69" spans="5:14" x14ac:dyDescent="0.25">
      <c r="E69" s="228">
        <v>44136</v>
      </c>
      <c r="F69" s="226">
        <v>44136</v>
      </c>
      <c r="G69" s="61">
        <v>22.306660787377627</v>
      </c>
      <c r="H69" s="61">
        <v>27.036542481865272</v>
      </c>
      <c r="I69" s="61">
        <v>24.01746877522212</v>
      </c>
      <c r="J69" s="61">
        <v>22.206368575118336</v>
      </c>
      <c r="K69" s="61">
        <v>22.808514553246436</v>
      </c>
      <c r="L69" s="61">
        <v>21.165314891252013</v>
      </c>
      <c r="M69" s="61">
        <v>21.29475376638786</v>
      </c>
      <c r="N69" s="61">
        <v>20.174006709218016</v>
      </c>
    </row>
    <row r="70" spans="5:14" x14ac:dyDescent="0.25">
      <c r="E70" s="228">
        <v>44166</v>
      </c>
      <c r="F70" s="226">
        <v>44166</v>
      </c>
      <c r="G70" s="61">
        <v>22.674596820373246</v>
      </c>
      <c r="H70" s="61">
        <v>28.429161291925798</v>
      </c>
      <c r="I70" s="61">
        <v>24.349598343588241</v>
      </c>
      <c r="J70" s="61">
        <v>22.64839681146761</v>
      </c>
      <c r="K70" s="61">
        <v>22.591444856179162</v>
      </c>
      <c r="L70" s="61">
        <v>21.875001637248971</v>
      </c>
      <c r="M70" s="61">
        <v>21.398028814557794</v>
      </c>
      <c r="N70" s="61">
        <v>21.224811150409657</v>
      </c>
    </row>
    <row r="71" spans="5:14" x14ac:dyDescent="0.25">
      <c r="E71" s="227">
        <v>44197</v>
      </c>
      <c r="F71" s="225">
        <v>44197</v>
      </c>
      <c r="G71" s="61">
        <v>21.411702205355432</v>
      </c>
      <c r="H71" s="61">
        <v>26.35174474621828</v>
      </c>
      <c r="I71" s="61">
        <v>22.454001590676558</v>
      </c>
      <c r="J71" s="61">
        <v>22.896343158420219</v>
      </c>
      <c r="K71" s="61">
        <v>21.582987239787368</v>
      </c>
      <c r="L71" s="61">
        <v>19.489825085624044</v>
      </c>
      <c r="M71" s="61">
        <v>19.56976729476353</v>
      </c>
      <c r="N71" s="61">
        <v>21.191280358475659</v>
      </c>
    </row>
    <row r="72" spans="5:14" x14ac:dyDescent="0.25">
      <c r="E72" s="227">
        <v>44228</v>
      </c>
      <c r="F72" s="225">
        <v>44228</v>
      </c>
      <c r="G72" s="61">
        <v>21.482106739963342</v>
      </c>
      <c r="H72" s="61">
        <v>25.837003895343219</v>
      </c>
      <c r="I72" s="61">
        <v>22.589592709298657</v>
      </c>
      <c r="J72" s="61">
        <v>21.547684776915908</v>
      </c>
      <c r="K72" s="61">
        <v>21.195339253785917</v>
      </c>
      <c r="L72" s="61">
        <v>20.790325839199287</v>
      </c>
      <c r="M72" s="61">
        <v>20.537396744556847</v>
      </c>
      <c r="N72" s="61">
        <v>20.91047869477579</v>
      </c>
    </row>
    <row r="73" spans="5:14" x14ac:dyDescent="0.25">
      <c r="E73" s="227">
        <v>44256</v>
      </c>
      <c r="F73" s="225">
        <v>44256</v>
      </c>
      <c r="G73" s="61">
        <v>22.04530864951073</v>
      </c>
      <c r="H73" s="61">
        <v>24.399200221291906</v>
      </c>
      <c r="I73" s="61">
        <v>23.015262178208911</v>
      </c>
      <c r="J73" s="61">
        <v>22.038573546156847</v>
      </c>
      <c r="K73" s="61">
        <v>21.68321499565759</v>
      </c>
      <c r="L73" s="61">
        <v>21.525503067827728</v>
      </c>
      <c r="M73" s="61">
        <v>21.292383392206702</v>
      </c>
      <c r="N73" s="61">
        <v>22.216499275409312</v>
      </c>
    </row>
    <row r="74" spans="5:14" x14ac:dyDescent="0.25">
      <c r="E74" s="227">
        <v>44287</v>
      </c>
      <c r="F74" s="225">
        <v>44287</v>
      </c>
      <c r="G74" s="61">
        <v>21.503204273071681</v>
      </c>
      <c r="H74" s="61">
        <v>24.646433412256929</v>
      </c>
      <c r="I74" s="61">
        <v>22.771604034820577</v>
      </c>
      <c r="J74" s="61">
        <v>20.505537247648412</v>
      </c>
      <c r="K74" s="61">
        <v>21.112080736045069</v>
      </c>
      <c r="L74" s="61">
        <v>20.840155632999618</v>
      </c>
      <c r="M74" s="61">
        <v>21.736942245451438</v>
      </c>
      <c r="N74" s="61">
        <v>21.638233269302102</v>
      </c>
    </row>
    <row r="75" spans="5:14" x14ac:dyDescent="0.25">
      <c r="E75" s="227">
        <v>44317</v>
      </c>
      <c r="F75" s="225">
        <v>44317</v>
      </c>
      <c r="G75" s="61">
        <v>21.895136898292002</v>
      </c>
      <c r="H75" s="61">
        <v>25.156310572967048</v>
      </c>
      <c r="I75" s="61">
        <v>23.596680969514995</v>
      </c>
      <c r="J75" s="61">
        <v>21.129225861320759</v>
      </c>
      <c r="K75" s="61">
        <v>21.643665634892571</v>
      </c>
      <c r="L75" s="61">
        <v>22.020369220368817</v>
      </c>
      <c r="M75" s="61">
        <v>20.548040128712238</v>
      </c>
      <c r="N75" s="61">
        <v>21.321838338104957</v>
      </c>
    </row>
    <row r="76" spans="5:14" x14ac:dyDescent="0.25">
      <c r="E76" s="227">
        <v>44348</v>
      </c>
      <c r="F76" s="225">
        <v>44348</v>
      </c>
      <c r="G76" s="61">
        <v>22.168012372954607</v>
      </c>
      <c r="H76" s="61">
        <v>25.240902016158838</v>
      </c>
      <c r="I76" s="61">
        <v>23.349276890965925</v>
      </c>
      <c r="J76" s="61">
        <v>20.523000581060263</v>
      </c>
      <c r="K76" s="61">
        <v>21.21470073489553</v>
      </c>
      <c r="L76" s="61">
        <v>20.989667350493125</v>
      </c>
      <c r="M76" s="61">
        <v>23.473401188206893</v>
      </c>
      <c r="N76" s="61">
        <v>24.212255788113374</v>
      </c>
    </row>
    <row r="77" spans="5:14" x14ac:dyDescent="0.25">
      <c r="E77" s="228">
        <v>44378</v>
      </c>
      <c r="F77" s="226">
        <v>44378</v>
      </c>
      <c r="G77" s="61">
        <v>23.55876398200536</v>
      </c>
      <c r="H77" s="61">
        <v>26.771030836244105</v>
      </c>
      <c r="I77" s="61">
        <v>24.100844016370193</v>
      </c>
      <c r="J77" s="61">
        <v>22.043669001909759</v>
      </c>
      <c r="K77" s="61">
        <v>22.239489082536281</v>
      </c>
      <c r="L77" s="61">
        <v>21.541425269805536</v>
      </c>
      <c r="M77" s="61">
        <v>25.72355975405112</v>
      </c>
      <c r="N77" s="61">
        <v>27.478150812022101</v>
      </c>
    </row>
    <row r="78" spans="5:14" x14ac:dyDescent="0.25">
      <c r="E78" s="228">
        <v>44409</v>
      </c>
      <c r="F78" s="226">
        <v>44409</v>
      </c>
      <c r="G78" s="61">
        <v>23.621380143371294</v>
      </c>
      <c r="H78" s="61">
        <v>26.769750822588961</v>
      </c>
      <c r="I78" s="61">
        <v>23.560338138841832</v>
      </c>
      <c r="J78" s="61">
        <v>22.351442971836107</v>
      </c>
      <c r="K78" s="61">
        <v>22.887725529281919</v>
      </c>
      <c r="L78" s="61">
        <v>20.493199178752626</v>
      </c>
      <c r="M78" s="61">
        <v>25.372651903802854</v>
      </c>
      <c r="N78" s="61">
        <v>29.378798337295173</v>
      </c>
    </row>
    <row r="79" spans="5:14" x14ac:dyDescent="0.25">
      <c r="E79" s="228">
        <v>44440</v>
      </c>
      <c r="F79" s="226">
        <v>44440</v>
      </c>
      <c r="G79" s="61">
        <v>25.35199516523021</v>
      </c>
      <c r="H79" s="61">
        <v>27.978545187754335</v>
      </c>
      <c r="I79" s="61">
        <v>24.340440169874807</v>
      </c>
      <c r="J79" s="61">
        <v>22.948595909080282</v>
      </c>
      <c r="K79" s="61">
        <v>24.319556645423031</v>
      </c>
      <c r="L79" s="61">
        <v>23.897290290693011</v>
      </c>
      <c r="M79" s="61">
        <v>29.467753756419977</v>
      </c>
      <c r="N79" s="61">
        <v>31.795723093883232</v>
      </c>
    </row>
    <row r="80" spans="5:14" x14ac:dyDescent="0.25">
      <c r="E80" s="228">
        <v>44470</v>
      </c>
      <c r="F80" s="226">
        <v>44470</v>
      </c>
      <c r="G80" s="61">
        <v>30.00554800439037</v>
      </c>
      <c r="H80" s="61">
        <v>32.311567235798563</v>
      </c>
      <c r="I80" s="61">
        <v>25.716983423229713</v>
      </c>
      <c r="J80" s="61">
        <v>26.209491947642121</v>
      </c>
      <c r="K80" s="61">
        <v>26.813352680284858</v>
      </c>
      <c r="L80" s="61">
        <v>25.446754884349936</v>
      </c>
      <c r="M80" s="61">
        <v>37.529755716443155</v>
      </c>
      <c r="N80" s="61">
        <v>47.779036521861485</v>
      </c>
    </row>
    <row r="81" spans="5:14" x14ac:dyDescent="0.25">
      <c r="E81" s="228">
        <v>44501</v>
      </c>
      <c r="F81" s="226">
        <v>44501</v>
      </c>
      <c r="G81" s="61">
        <v>32.325742132953671</v>
      </c>
      <c r="H81" s="61">
        <v>33.031604567634702</v>
      </c>
      <c r="I81" s="61">
        <v>26.785915162106622</v>
      </c>
      <c r="J81" s="61">
        <v>25.164027857937775</v>
      </c>
      <c r="K81" s="61">
        <v>29.50366730040065</v>
      </c>
      <c r="L81" s="61">
        <v>27.448179069698682</v>
      </c>
      <c r="M81" s="61">
        <v>43.615562664041832</v>
      </c>
      <c r="N81" s="61">
        <v>52.766559056647935</v>
      </c>
    </row>
    <row r="82" spans="5:14" x14ac:dyDescent="0.25">
      <c r="E82" s="228">
        <v>44531</v>
      </c>
      <c r="F82" s="226">
        <v>44531</v>
      </c>
      <c r="G82" s="61">
        <v>35.112283283322142</v>
      </c>
      <c r="H82" s="61">
        <v>33.529035361134888</v>
      </c>
      <c r="I82" s="61">
        <v>27.80305309346301</v>
      </c>
      <c r="J82" s="61">
        <v>27.553122092914538</v>
      </c>
      <c r="K82" s="61">
        <v>33.4913768920824</v>
      </c>
      <c r="L82" s="61">
        <v>29.956945043427698</v>
      </c>
      <c r="M82" s="61">
        <v>48.115316365404674</v>
      </c>
      <c r="N82" s="61">
        <v>58.995362783429854</v>
      </c>
    </row>
    <row r="83" spans="5:14" x14ac:dyDescent="0.25">
      <c r="E83" s="227">
        <v>44562</v>
      </c>
      <c r="F83" s="225">
        <v>44562</v>
      </c>
      <c r="G83" s="61">
        <v>54.174933293557949</v>
      </c>
      <c r="H83" s="61">
        <v>37.8692835845996</v>
      </c>
      <c r="I83" s="61">
        <v>39.243418295876133</v>
      </c>
      <c r="J83" s="61">
        <v>42.622802200713309</v>
      </c>
      <c r="K83" s="61">
        <v>52.131689257759618</v>
      </c>
      <c r="L83" s="61">
        <v>51.441476147176111</v>
      </c>
      <c r="M83" s="61">
        <v>62.669317174879957</v>
      </c>
      <c r="N83" s="61">
        <v>84.453199079850009</v>
      </c>
    </row>
    <row r="84" spans="5:14" x14ac:dyDescent="0.25">
      <c r="E84" s="227">
        <v>44593</v>
      </c>
      <c r="F84" s="225">
        <v>44593</v>
      </c>
      <c r="G84" s="61">
        <v>57.941124678184003</v>
      </c>
      <c r="H84" s="61">
        <v>45.682201574277947</v>
      </c>
      <c r="I84" s="61">
        <v>44.677072168622843</v>
      </c>
      <c r="J84" s="61">
        <v>47.393683737719833</v>
      </c>
      <c r="K84" s="61">
        <v>53.19193771619652</v>
      </c>
      <c r="L84" s="61">
        <v>53.276078390056135</v>
      </c>
      <c r="M84" s="61">
        <v>70.708918248023181</v>
      </c>
      <c r="N84" s="61">
        <v>90.203961976139055</v>
      </c>
    </row>
    <row r="85" spans="5:14" x14ac:dyDescent="0.25">
      <c r="E85" s="227">
        <v>44621</v>
      </c>
      <c r="F85" s="225">
        <v>44621</v>
      </c>
      <c r="G85" s="61">
        <v>61.981996538881717</v>
      </c>
      <c r="H85" s="61">
        <v>45.631301820548408</v>
      </c>
      <c r="I85" s="61">
        <v>46.112701927586265</v>
      </c>
      <c r="J85" s="61">
        <v>49.198244503996996</v>
      </c>
      <c r="K85" s="61">
        <v>57.652124536090668</v>
      </c>
      <c r="L85" s="61">
        <v>59.862403093242882</v>
      </c>
      <c r="M85" s="61">
        <v>64.848825798822674</v>
      </c>
      <c r="N85" s="61">
        <v>94.425847136503023</v>
      </c>
    </row>
    <row r="86" spans="5:14" x14ac:dyDescent="0.25">
      <c r="E86" s="227">
        <v>44652</v>
      </c>
      <c r="F86" s="225">
        <v>44652</v>
      </c>
      <c r="G86" s="61">
        <v>56.71742565559947</v>
      </c>
      <c r="H86" s="61">
        <v>51.4150173993457</v>
      </c>
      <c r="I86" s="61">
        <v>48.834529874627805</v>
      </c>
      <c r="J86" s="61">
        <v>52.063806017173853</v>
      </c>
      <c r="K86" s="61">
        <v>54.329367968251276</v>
      </c>
      <c r="L86" s="61">
        <v>58.952350769055684</v>
      </c>
      <c r="M86" s="61">
        <v>65.524333162518118</v>
      </c>
      <c r="N86" s="61">
        <v>64.072424633180162</v>
      </c>
    </row>
    <row r="87" spans="5:14" x14ac:dyDescent="0.25">
      <c r="E87" s="227">
        <v>44682</v>
      </c>
      <c r="F87" s="225">
        <v>44682</v>
      </c>
      <c r="G87" s="61">
        <v>59.195522511687209</v>
      </c>
      <c r="H87" s="61">
        <v>53.555327855372063</v>
      </c>
      <c r="I87" s="61">
        <v>51.881115145825106</v>
      </c>
      <c r="J87" s="61">
        <v>55.379902863223151</v>
      </c>
      <c r="K87" s="61">
        <v>58.449001785132381</v>
      </c>
      <c r="L87" s="61">
        <v>60.631565142991327</v>
      </c>
      <c r="M87" s="61">
        <v>63.602175381560485</v>
      </c>
      <c r="N87" s="61">
        <v>68.060258592448449</v>
      </c>
    </row>
    <row r="88" spans="5:14" x14ac:dyDescent="0.25">
      <c r="E88" s="227">
        <v>44713</v>
      </c>
      <c r="F88" s="225">
        <v>44713</v>
      </c>
      <c r="G88" s="61">
        <v>63.192970475348346</v>
      </c>
      <c r="H88" s="61">
        <v>56.090793072080871</v>
      </c>
      <c r="I88" s="61">
        <v>51.389589269299925</v>
      </c>
      <c r="J88" s="61">
        <v>55.199841792068753</v>
      </c>
      <c r="K88" s="61">
        <v>60.368950401501337</v>
      </c>
      <c r="L88" s="61">
        <v>62.796189403482828</v>
      </c>
      <c r="M88" s="61">
        <v>70.866188298142106</v>
      </c>
      <c r="N88" s="61">
        <v>80.503338209909401</v>
      </c>
    </row>
    <row r="89" spans="5:14" x14ac:dyDescent="0.25">
      <c r="E89" s="227">
        <v>44743</v>
      </c>
      <c r="F89" s="225">
        <v>44743</v>
      </c>
      <c r="G89" s="61">
        <v>80.855684013973047</v>
      </c>
      <c r="H89" s="61">
        <v>69.434749327301006</v>
      </c>
      <c r="I89" s="61">
        <v>62.774651877791662</v>
      </c>
      <c r="J89" s="61">
        <v>66.938895074485828</v>
      </c>
      <c r="K89" s="61">
        <v>77.309120113709128</v>
      </c>
      <c r="L89" s="61">
        <v>78.053792177619897</v>
      </c>
      <c r="M89" s="61">
        <v>99.47435369832175</v>
      </c>
      <c r="N89" s="61">
        <v>106.7062453313242</v>
      </c>
    </row>
    <row r="93" spans="5:14" x14ac:dyDescent="0.25">
      <c r="E93" s="224"/>
    </row>
    <row r="94" spans="5:14" x14ac:dyDescent="0.25">
      <c r="E94" s="224"/>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5" customWidth="1"/>
    <col min="2" max="2" width="67.42578125" style="145" customWidth="1"/>
    <col min="3" max="12" width="9.140625" style="145"/>
    <col min="13" max="13" width="16.7109375" style="145" bestFit="1" customWidth="1"/>
    <col min="14" max="14" width="32.5703125" style="145" bestFit="1" customWidth="1"/>
    <col min="15" max="16" width="14.7109375" style="145" customWidth="1"/>
    <col min="17" max="17" width="20.140625" style="145" customWidth="1"/>
    <col min="18" max="18" width="16.140625" style="145" customWidth="1"/>
    <col min="19" max="19" width="15.28515625" style="145" customWidth="1"/>
    <col min="20" max="20" width="12.85546875" style="145" customWidth="1"/>
    <col min="21" max="24" width="9.140625" style="145"/>
    <col min="25" max="25" width="41.85546875" style="145" customWidth="1"/>
    <col min="26" max="27" width="23" style="145" customWidth="1"/>
    <col min="28" max="16384" width="9.140625" style="145"/>
  </cols>
  <sheetData>
    <row r="1" spans="1:3" x14ac:dyDescent="0.25">
      <c r="A1" s="47" t="s">
        <v>2</v>
      </c>
      <c r="B1" s="70" t="s">
        <v>418</v>
      </c>
      <c r="C1" s="176" t="s">
        <v>467</v>
      </c>
    </row>
    <row r="2" spans="1:3" x14ac:dyDescent="0.25">
      <c r="A2" s="47" t="s">
        <v>3</v>
      </c>
      <c r="B2" s="70" t="s">
        <v>419</v>
      </c>
    </row>
    <row r="3" spans="1:3" x14ac:dyDescent="0.25">
      <c r="A3" s="47" t="s">
        <v>4</v>
      </c>
      <c r="B3" s="71" t="s">
        <v>98</v>
      </c>
    </row>
    <row r="4" spans="1:3" x14ac:dyDescent="0.25">
      <c r="A4" s="47" t="s">
        <v>5</v>
      </c>
      <c r="B4" s="71" t="s">
        <v>172</v>
      </c>
    </row>
    <row r="5" spans="1:3" x14ac:dyDescent="0.25">
      <c r="A5" s="51" t="s">
        <v>6</v>
      </c>
      <c r="B5"/>
    </row>
    <row r="6" spans="1:3" x14ac:dyDescent="0.25">
      <c r="A6" s="51"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sheetPr>
    <tabColor theme="5" tint="0.79998168889431442"/>
  </sheetPr>
  <dimension ref="A1:P111"/>
  <sheetViews>
    <sheetView showGridLines="0" zoomScale="75" zoomScaleNormal="75" workbookViewId="0"/>
  </sheetViews>
  <sheetFormatPr defaultColWidth="9.140625" defaultRowHeight="15" customHeight="1" x14ac:dyDescent="0.25"/>
  <cols>
    <col min="1" max="1" width="13.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76" t="s">
        <v>467</v>
      </c>
    </row>
    <row r="2" spans="1:16" ht="15" customHeight="1" x14ac:dyDescent="0.25">
      <c r="A2" s="1" t="s">
        <v>3</v>
      </c>
      <c r="B2" s="9" t="s">
        <v>118</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121</v>
      </c>
    </row>
    <row r="6" spans="1:16" ht="15" customHeight="1" x14ac:dyDescent="0.25">
      <c r="A6" s="2" t="s">
        <v>7</v>
      </c>
      <c r="B6" s="3" t="s">
        <v>119</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493</v>
      </c>
      <c r="H10" s="11" t="s">
        <v>15</v>
      </c>
      <c r="I10" s="11" t="s">
        <v>16</v>
      </c>
      <c r="J10" s="7"/>
      <c r="K10" s="7"/>
    </row>
    <row r="11" spans="1:16" ht="67.5" customHeight="1" x14ac:dyDescent="0.25">
      <c r="A11" s="3"/>
      <c r="E11" s="5"/>
      <c r="F11" s="11" t="s">
        <v>0</v>
      </c>
      <c r="G11" s="11" t="s">
        <v>492</v>
      </c>
      <c r="H11" s="11" t="s">
        <v>14</v>
      </c>
      <c r="I11" s="11" t="s">
        <v>12</v>
      </c>
      <c r="J11" s="7"/>
      <c r="K11" s="7"/>
    </row>
    <row r="12" spans="1:16" ht="15" customHeight="1" x14ac:dyDescent="0.25">
      <c r="A12" s="3"/>
      <c r="E12" s="6">
        <v>36526</v>
      </c>
      <c r="F12" s="12">
        <v>73.476588330900938</v>
      </c>
      <c r="G12" s="12">
        <v>86.876823763464145</v>
      </c>
      <c r="H12" s="12">
        <v>55.050394036759521</v>
      </c>
      <c r="I12" s="12">
        <v>82.403609692898357</v>
      </c>
      <c r="J12" s="7"/>
      <c r="K12" s="7"/>
    </row>
    <row r="13" spans="1:16" ht="15" customHeight="1" x14ac:dyDescent="0.25">
      <c r="A13" s="3"/>
      <c r="E13" s="6">
        <v>36617</v>
      </c>
      <c r="F13" s="12">
        <v>74.801707258231019</v>
      </c>
      <c r="G13" s="12">
        <v>87.761667662372361</v>
      </c>
      <c r="H13" s="12">
        <v>55.974230836366459</v>
      </c>
      <c r="I13" s="12">
        <v>84.843654443153454</v>
      </c>
      <c r="J13" s="7"/>
      <c r="K13" s="7"/>
    </row>
    <row r="14" spans="1:16" ht="15" customHeight="1" x14ac:dyDescent="0.25">
      <c r="A14" s="3"/>
      <c r="E14" s="6">
        <v>36708</v>
      </c>
      <c r="F14" s="12">
        <v>76.724128212503459</v>
      </c>
      <c r="G14" s="12">
        <v>86.814722063293175</v>
      </c>
      <c r="H14" s="12">
        <v>57.512558103451617</v>
      </c>
      <c r="I14" s="12">
        <v>86.692664598218101</v>
      </c>
      <c r="J14" s="7"/>
      <c r="K14" s="7"/>
    </row>
    <row r="15" spans="1:16" ht="15" customHeight="1" x14ac:dyDescent="0.25">
      <c r="A15" s="3"/>
      <c r="E15" s="6">
        <v>36800</v>
      </c>
      <c r="F15" s="12">
        <v>77.887488577532821</v>
      </c>
      <c r="G15" s="12">
        <v>85.698323928197965</v>
      </c>
      <c r="H15" s="12">
        <v>54.896205739554304</v>
      </c>
      <c r="I15" s="12">
        <v>89.569516002011511</v>
      </c>
      <c r="J15" s="7"/>
      <c r="K15" s="7"/>
    </row>
    <row r="16" spans="1:16" ht="15" customHeight="1" x14ac:dyDescent="0.25">
      <c r="A16" s="3"/>
      <c r="E16" s="6">
        <v>36892</v>
      </c>
      <c r="F16" s="12">
        <v>79.790841218606928</v>
      </c>
      <c r="G16" s="12">
        <v>89.340415904439226</v>
      </c>
      <c r="H16" s="12">
        <v>56.844408815562353</v>
      </c>
      <c r="I16" s="12">
        <v>82.991539027518641</v>
      </c>
      <c r="J16" s="7"/>
      <c r="K16" s="7"/>
    </row>
    <row r="17" spans="1:11" ht="15" customHeight="1" x14ac:dyDescent="0.25">
      <c r="A17" s="3"/>
      <c r="E17" s="6">
        <v>36982</v>
      </c>
      <c r="F17" s="12">
        <v>78.854239172692886</v>
      </c>
      <c r="G17" s="12">
        <v>88.03181427125719</v>
      </c>
      <c r="H17" s="12">
        <v>59.038278780199249</v>
      </c>
      <c r="I17" s="12">
        <v>85.023759556223766</v>
      </c>
      <c r="J17" s="7"/>
      <c r="K17" s="7"/>
    </row>
    <row r="18" spans="1:11" ht="15" customHeight="1" x14ac:dyDescent="0.25">
      <c r="A18" s="3"/>
      <c r="E18" s="6">
        <v>37073</v>
      </c>
      <c r="F18" s="12">
        <v>79.610336442992988</v>
      </c>
      <c r="G18" s="12">
        <v>88.680975055676655</v>
      </c>
      <c r="H18" s="12">
        <v>60.849748837930974</v>
      </c>
      <c r="I18" s="12">
        <v>87.375131865752692</v>
      </c>
      <c r="J18" s="7"/>
      <c r="K18" s="7"/>
    </row>
    <row r="19" spans="1:11" ht="15" customHeight="1" x14ac:dyDescent="0.25">
      <c r="A19" s="3"/>
      <c r="E19" s="6">
        <v>37165</v>
      </c>
      <c r="F19" s="12">
        <v>78.619299516495872</v>
      </c>
      <c r="G19" s="12">
        <v>89.768892356772156</v>
      </c>
      <c r="H19" s="12">
        <v>62.367388367026336</v>
      </c>
      <c r="I19" s="12">
        <v>89.742720536036984</v>
      </c>
      <c r="J19" s="7"/>
      <c r="K19" s="7"/>
    </row>
    <row r="20" spans="1:11" ht="15" customHeight="1" x14ac:dyDescent="0.25">
      <c r="A20" s="3"/>
      <c r="E20" s="6">
        <v>37257</v>
      </c>
      <c r="F20" s="12">
        <v>84.046875840479387</v>
      </c>
      <c r="G20" s="12">
        <v>95.168875335682017</v>
      </c>
      <c r="H20" s="12">
        <v>65.870081005424069</v>
      </c>
      <c r="I20" s="12">
        <v>90.689134952036667</v>
      </c>
      <c r="J20" s="7"/>
      <c r="K20" s="7"/>
    </row>
    <row r="21" spans="1:11" ht="15" customHeight="1" x14ac:dyDescent="0.25">
      <c r="A21" s="3"/>
      <c r="E21" s="6">
        <v>37347</v>
      </c>
      <c r="F21" s="12">
        <v>83.318157060413384</v>
      </c>
      <c r="G21" s="12">
        <v>94.572378815315275</v>
      </c>
      <c r="H21" s="12">
        <v>67.793394146663132</v>
      </c>
      <c r="I21" s="12">
        <v>91.91847310887475</v>
      </c>
      <c r="J21" s="7"/>
      <c r="K21" s="7"/>
    </row>
    <row r="22" spans="1:11" ht="15" customHeight="1" x14ac:dyDescent="0.25">
      <c r="A22" s="3"/>
      <c r="E22" s="6">
        <v>37438</v>
      </c>
      <c r="F22" s="12">
        <v>86.640166435452642</v>
      </c>
      <c r="G22" s="12">
        <v>95.69324288000216</v>
      </c>
      <c r="H22" s="12">
        <v>69.60033876170958</v>
      </c>
      <c r="I22" s="12">
        <v>93.310664931171033</v>
      </c>
      <c r="J22" s="7"/>
      <c r="K22" s="7"/>
    </row>
    <row r="23" spans="1:11" ht="15" customHeight="1" x14ac:dyDescent="0.25">
      <c r="A23" s="3"/>
      <c r="E23" s="6">
        <v>37530</v>
      </c>
      <c r="F23" s="12">
        <v>85.787052679758318</v>
      </c>
      <c r="G23" s="12">
        <v>94.704502920970739</v>
      </c>
      <c r="H23" s="12">
        <v>71.750893774930333</v>
      </c>
      <c r="I23" s="12">
        <v>93.891693686746493</v>
      </c>
      <c r="J23" s="7"/>
      <c r="K23" s="7"/>
    </row>
    <row r="24" spans="1:11" ht="15" customHeight="1" x14ac:dyDescent="0.25">
      <c r="A24" s="3"/>
      <c r="E24" s="6">
        <v>37622</v>
      </c>
      <c r="F24" s="12">
        <v>88.620565369044328</v>
      </c>
      <c r="G24" s="12">
        <v>95.87280695471631</v>
      </c>
      <c r="H24" s="12">
        <v>74.006826953536631</v>
      </c>
      <c r="I24" s="12">
        <v>96.475960539038724</v>
      </c>
      <c r="J24" s="7"/>
      <c r="K24" s="7"/>
    </row>
    <row r="25" spans="1:11" ht="15" customHeight="1" x14ac:dyDescent="0.25">
      <c r="A25" s="3"/>
      <c r="E25" s="6">
        <v>37712</v>
      </c>
      <c r="F25" s="12">
        <v>89.780511475291561</v>
      </c>
      <c r="G25" s="12">
        <v>96.384198024373873</v>
      </c>
      <c r="H25" s="12">
        <v>75.533194122096447</v>
      </c>
      <c r="I25" s="12">
        <v>97.892994445896448</v>
      </c>
      <c r="J25" s="7"/>
      <c r="K25" s="7"/>
    </row>
    <row r="26" spans="1:11" ht="15" customHeight="1" x14ac:dyDescent="0.25">
      <c r="A26" s="3"/>
      <c r="E26" s="6">
        <v>37803</v>
      </c>
      <c r="F26" s="12">
        <v>93.072694400969908</v>
      </c>
      <c r="G26" s="12">
        <v>97.920730592376074</v>
      </c>
      <c r="H26" s="12">
        <v>77.024973978704566</v>
      </c>
      <c r="I26" s="12">
        <v>98.553379860487539</v>
      </c>
      <c r="J26" s="7"/>
      <c r="K26" s="7"/>
    </row>
    <row r="27" spans="1:11" ht="15" customHeight="1" x14ac:dyDescent="0.25">
      <c r="A27" s="3"/>
      <c r="E27" s="6">
        <v>37895</v>
      </c>
      <c r="F27" s="12">
        <v>94.909179105895817</v>
      </c>
      <c r="G27" s="12">
        <v>98.925986064614406</v>
      </c>
      <c r="H27" s="12">
        <v>77.69053729934511</v>
      </c>
      <c r="I27" s="12">
        <v>100.58387524443144</v>
      </c>
      <c r="J27" s="7"/>
      <c r="K27" s="7"/>
    </row>
    <row r="28" spans="1:11" ht="15" customHeight="1" x14ac:dyDescent="0.25">
      <c r="A28" s="3"/>
      <c r="E28" s="6">
        <v>37987</v>
      </c>
      <c r="F28" s="12">
        <v>95.217364275966162</v>
      </c>
      <c r="G28" s="12">
        <v>99.565962201383087</v>
      </c>
      <c r="H28" s="12">
        <v>76.964203748359523</v>
      </c>
      <c r="I28" s="12">
        <v>101.38882779001193</v>
      </c>
      <c r="J28" s="7"/>
      <c r="K28" s="7"/>
    </row>
    <row r="29" spans="1:11" ht="15" customHeight="1" x14ac:dyDescent="0.25">
      <c r="A29" s="3"/>
      <c r="E29" s="6">
        <v>38078</v>
      </c>
      <c r="F29" s="12">
        <v>96.572953852427361</v>
      </c>
      <c r="G29" s="12">
        <v>101.40365009694439</v>
      </c>
      <c r="H29" s="12">
        <v>78.097827141019266</v>
      </c>
      <c r="I29" s="12">
        <v>103.55008914685553</v>
      </c>
      <c r="J29" s="7"/>
      <c r="K29" s="7"/>
    </row>
    <row r="30" spans="1:11" ht="15" customHeight="1" x14ac:dyDescent="0.25">
      <c r="A30" s="3"/>
      <c r="E30" s="6">
        <v>38169</v>
      </c>
      <c r="F30" s="12">
        <v>96.252528886722942</v>
      </c>
      <c r="G30" s="12">
        <v>102.50066778286819</v>
      </c>
      <c r="H30" s="12">
        <v>78.106231534577617</v>
      </c>
      <c r="I30" s="12">
        <v>105.23176026008284</v>
      </c>
      <c r="J30" s="7"/>
      <c r="K30" s="7"/>
    </row>
    <row r="31" spans="1:11" ht="15" customHeight="1" x14ac:dyDescent="0.25">
      <c r="A31" s="3"/>
      <c r="E31" s="6">
        <v>38261</v>
      </c>
      <c r="F31" s="12">
        <v>97.961590877100534</v>
      </c>
      <c r="G31" s="12">
        <v>104.10115583313602</v>
      </c>
      <c r="H31" s="12">
        <v>79.37270899464059</v>
      </c>
      <c r="I31" s="12">
        <v>105.75999958596525</v>
      </c>
      <c r="J31" s="7"/>
      <c r="K31" s="7"/>
    </row>
    <row r="32" spans="1:11" ht="15" customHeight="1" x14ac:dyDescent="0.25">
      <c r="A32" s="3"/>
      <c r="E32" s="6">
        <v>38353</v>
      </c>
      <c r="F32" s="12">
        <v>97.908508816034896</v>
      </c>
      <c r="G32" s="12">
        <v>106.76967515839304</v>
      </c>
      <c r="H32" s="12">
        <v>81.558821057531304</v>
      </c>
      <c r="I32" s="12">
        <v>107.06110376486969</v>
      </c>
      <c r="J32" s="7"/>
      <c r="K32" s="7"/>
    </row>
    <row r="33" spans="1:11" ht="15" customHeight="1" x14ac:dyDescent="0.25">
      <c r="A33" s="3"/>
      <c r="E33" s="6">
        <v>38443</v>
      </c>
      <c r="F33" s="12">
        <v>101.45721209021245</v>
      </c>
      <c r="G33" s="12">
        <v>108.65716238204257</v>
      </c>
      <c r="H33" s="12">
        <v>82.282568641268156</v>
      </c>
      <c r="I33" s="12">
        <v>107.1173434840851</v>
      </c>
      <c r="J33" s="7"/>
      <c r="K33" s="7"/>
    </row>
    <row r="34" spans="1:11" ht="15" customHeight="1" x14ac:dyDescent="0.25">
      <c r="A34" s="3"/>
      <c r="E34" s="6">
        <v>38534</v>
      </c>
      <c r="F34" s="12">
        <v>101.0572284528866</v>
      </c>
      <c r="G34" s="12">
        <v>108.63913013803092</v>
      </c>
      <c r="H34" s="12">
        <v>84.517167590072475</v>
      </c>
      <c r="I34" s="12">
        <v>107.59796881455814</v>
      </c>
      <c r="J34" s="7"/>
      <c r="K34" s="7"/>
    </row>
    <row r="35" spans="1:11" ht="15" customHeight="1" x14ac:dyDescent="0.25">
      <c r="A35" s="3"/>
      <c r="E35" s="6">
        <v>38626</v>
      </c>
      <c r="F35" s="12">
        <v>106.42482977826322</v>
      </c>
      <c r="G35" s="12">
        <v>111.21024164049604</v>
      </c>
      <c r="H35" s="12">
        <v>86.151498891266542</v>
      </c>
      <c r="I35" s="12">
        <v>108.32805007750213</v>
      </c>
      <c r="J35" s="7"/>
      <c r="K35" s="7"/>
    </row>
    <row r="36" spans="1:11" ht="15" customHeight="1" x14ac:dyDescent="0.25">
      <c r="A36" s="3"/>
      <c r="E36" s="6">
        <v>38718</v>
      </c>
      <c r="F36" s="12">
        <v>104.90252130127064</v>
      </c>
      <c r="G36" s="12">
        <v>114.72914137026518</v>
      </c>
      <c r="H36" s="12">
        <v>86.453087321649065</v>
      </c>
      <c r="I36" s="12">
        <v>107.95369366431962</v>
      </c>
      <c r="J36" s="7"/>
      <c r="K36" s="7"/>
    </row>
    <row r="37" spans="1:11" ht="15" customHeight="1" x14ac:dyDescent="0.25">
      <c r="A37" s="3"/>
      <c r="E37" s="6">
        <v>38808</v>
      </c>
      <c r="F37" s="12">
        <v>109.76861310553569</v>
      </c>
      <c r="G37" s="12">
        <v>115.81065469685186</v>
      </c>
      <c r="H37" s="12">
        <v>87.863085964016264</v>
      </c>
      <c r="I37" s="12">
        <v>107.96852990926602</v>
      </c>
      <c r="J37" s="7"/>
      <c r="K37" s="7"/>
    </row>
    <row r="38" spans="1:11" ht="15" customHeight="1" x14ac:dyDescent="0.25">
      <c r="A38" s="3"/>
      <c r="E38" s="6">
        <v>38899</v>
      </c>
      <c r="F38" s="12">
        <v>109.74619495353227</v>
      </c>
      <c r="G38" s="12">
        <v>117.82478894269539</v>
      </c>
      <c r="H38" s="12">
        <v>88.709343746161451</v>
      </c>
      <c r="I38" s="12">
        <v>109.97349315074401</v>
      </c>
      <c r="J38" s="7"/>
      <c r="K38" s="7"/>
    </row>
    <row r="39" spans="1:11" ht="15" customHeight="1" x14ac:dyDescent="0.25">
      <c r="A39" s="3"/>
      <c r="E39" s="6">
        <v>38991</v>
      </c>
      <c r="F39" s="12">
        <v>113.81689330151417</v>
      </c>
      <c r="G39" s="12">
        <v>117.3937846056879</v>
      </c>
      <c r="H39" s="12">
        <v>89.352279853375663</v>
      </c>
      <c r="I39" s="12">
        <v>111.43124047396627</v>
      </c>
      <c r="J39" s="7"/>
      <c r="K39" s="7"/>
    </row>
    <row r="40" spans="1:11" ht="15" customHeight="1" x14ac:dyDescent="0.25">
      <c r="A40" s="3"/>
      <c r="E40" s="6">
        <v>39083</v>
      </c>
      <c r="F40" s="12">
        <v>114.23085607385363</v>
      </c>
      <c r="G40" s="12">
        <v>115.99308370753047</v>
      </c>
      <c r="H40" s="12">
        <v>90.494307639593742</v>
      </c>
      <c r="I40" s="12">
        <v>103.94066192079343</v>
      </c>
      <c r="J40" s="7"/>
      <c r="K40" s="7"/>
    </row>
    <row r="41" spans="1:11" ht="15" customHeight="1" x14ac:dyDescent="0.25">
      <c r="A41" s="3"/>
      <c r="E41" s="6">
        <v>39173</v>
      </c>
      <c r="F41" s="12">
        <v>115.56602451759905</v>
      </c>
      <c r="G41" s="12">
        <v>116.69870058301446</v>
      </c>
      <c r="H41" s="12">
        <v>91.649911753867642</v>
      </c>
      <c r="I41" s="12">
        <v>106.12918056486416</v>
      </c>
      <c r="J41" s="7"/>
      <c r="K41" s="7"/>
    </row>
    <row r="42" spans="1:11" ht="15" customHeight="1" x14ac:dyDescent="0.25">
      <c r="A42" s="3"/>
      <c r="E42" s="6">
        <v>39264</v>
      </c>
      <c r="F42" s="12">
        <v>119.19828050197334</v>
      </c>
      <c r="G42" s="12">
        <v>117.66376268892778</v>
      </c>
      <c r="H42" s="12">
        <v>92.031665168960629</v>
      </c>
      <c r="I42" s="12">
        <v>106.27478278271025</v>
      </c>
      <c r="J42" s="7"/>
      <c r="K42" s="7"/>
    </row>
    <row r="43" spans="1:11" ht="15" customHeight="1" x14ac:dyDescent="0.25">
      <c r="A43" s="3"/>
      <c r="E43" s="6">
        <v>39356</v>
      </c>
      <c r="F43" s="12">
        <v>117.20222751396545</v>
      </c>
      <c r="G43" s="12">
        <v>118.60480989043305</v>
      </c>
      <c r="H43" s="12">
        <v>92.968108558905101</v>
      </c>
      <c r="I43" s="12">
        <v>106.3113558516479</v>
      </c>
      <c r="J43" s="7"/>
      <c r="K43" s="7"/>
    </row>
    <row r="44" spans="1:11" ht="15" customHeight="1" x14ac:dyDescent="0.25">
      <c r="A44" s="3"/>
      <c r="E44" s="6">
        <v>39448</v>
      </c>
      <c r="F44" s="12">
        <v>118.26721857408313</v>
      </c>
      <c r="G44" s="12">
        <v>116.96463405077509</v>
      </c>
      <c r="H44" s="12">
        <v>92.535282290649789</v>
      </c>
      <c r="I44" s="12">
        <v>105.90974215123828</v>
      </c>
      <c r="J44" s="7"/>
      <c r="K44" s="7"/>
    </row>
    <row r="45" spans="1:11" ht="15" customHeight="1" x14ac:dyDescent="0.25">
      <c r="A45" s="3"/>
      <c r="E45" s="6">
        <v>39539</v>
      </c>
      <c r="F45" s="12">
        <v>115.4887849651504</v>
      </c>
      <c r="G45" s="12">
        <v>116.48694811011129</v>
      </c>
      <c r="H45" s="12">
        <v>93.191794725919792</v>
      </c>
      <c r="I45" s="12">
        <v>105.75930952806077</v>
      </c>
      <c r="J45" s="7"/>
      <c r="K45" s="7"/>
    </row>
    <row r="46" spans="1:11" ht="15" customHeight="1" x14ac:dyDescent="0.25">
      <c r="A46" s="3"/>
      <c r="E46" s="6">
        <v>39630</v>
      </c>
      <c r="F46" s="12">
        <v>112.4099610033669</v>
      </c>
      <c r="G46" s="12">
        <v>114.59735431589964</v>
      </c>
      <c r="H46" s="12">
        <v>93.804992209773658</v>
      </c>
      <c r="I46" s="12">
        <v>105.47328052665219</v>
      </c>
      <c r="J46" s="7"/>
      <c r="K46" s="7"/>
    </row>
    <row r="47" spans="1:11" ht="15" customHeight="1" x14ac:dyDescent="0.25">
      <c r="A47" s="3"/>
      <c r="E47" s="6">
        <v>39722</v>
      </c>
      <c r="F47" s="12">
        <v>101.25016628406568</v>
      </c>
      <c r="G47" s="12">
        <v>113.22690377101409</v>
      </c>
      <c r="H47" s="12">
        <v>94.971586684854643</v>
      </c>
      <c r="I47" s="12">
        <v>106.02498182128708</v>
      </c>
      <c r="J47" s="7"/>
      <c r="K47" s="7"/>
    </row>
    <row r="48" spans="1:11" ht="15" customHeight="1" x14ac:dyDescent="0.25">
      <c r="A48" s="3"/>
      <c r="E48" s="6">
        <v>39814</v>
      </c>
      <c r="F48" s="12">
        <v>91.252250270322335</v>
      </c>
      <c r="G48" s="12">
        <v>100.87473236021007</v>
      </c>
      <c r="H48" s="12">
        <v>98.356294567529304</v>
      </c>
      <c r="I48" s="12">
        <v>107.02936110126342</v>
      </c>
      <c r="J48" s="7"/>
      <c r="K48" s="7"/>
    </row>
    <row r="49" spans="1:11" ht="15" customHeight="1" x14ac:dyDescent="0.25">
      <c r="A49" s="3"/>
      <c r="E49" s="6">
        <v>39904</v>
      </c>
      <c r="F49" s="12">
        <v>89.675829012631795</v>
      </c>
      <c r="G49" s="12">
        <v>100.72937899142458</v>
      </c>
      <c r="H49" s="12">
        <v>99.210310251420665</v>
      </c>
      <c r="I49" s="12">
        <v>106.20612202121411</v>
      </c>
      <c r="J49" s="7"/>
      <c r="K49" s="7"/>
    </row>
    <row r="50" spans="1:11" ht="15" customHeight="1" x14ac:dyDescent="0.25">
      <c r="A50" s="3"/>
      <c r="E50" s="6">
        <v>39995</v>
      </c>
      <c r="F50" s="12">
        <v>93.299195040177125</v>
      </c>
      <c r="G50" s="12">
        <v>98.736900290959525</v>
      </c>
      <c r="H50" s="12">
        <v>100.19782649452745</v>
      </c>
      <c r="I50" s="12">
        <v>106.28133833280285</v>
      </c>
      <c r="J50" s="7"/>
      <c r="K50" s="7"/>
    </row>
    <row r="51" spans="1:11" ht="15" customHeight="1" x14ac:dyDescent="0.25">
      <c r="A51" s="3"/>
      <c r="E51" s="6">
        <v>40087</v>
      </c>
      <c r="F51" s="12">
        <v>93.193288597953966</v>
      </c>
      <c r="G51" s="12">
        <v>99.777293360173843</v>
      </c>
      <c r="H51" s="12">
        <v>99.896561310051013</v>
      </c>
      <c r="I51" s="12">
        <v>106.47834986453302</v>
      </c>
      <c r="J51" s="7"/>
      <c r="K51" s="7"/>
    </row>
    <row r="52" spans="1:11" ht="15" customHeight="1" x14ac:dyDescent="0.25">
      <c r="A52" s="3"/>
      <c r="E52" s="6">
        <v>40179</v>
      </c>
      <c r="F52" s="12">
        <v>97.233194196919627</v>
      </c>
      <c r="G52" s="12">
        <v>99.738026884896144</v>
      </c>
      <c r="H52" s="12">
        <v>99.109457528720398</v>
      </c>
      <c r="I52" s="12">
        <v>100.87576973802814</v>
      </c>
      <c r="J52" s="7"/>
      <c r="K52" s="7"/>
    </row>
    <row r="53" spans="1:11" ht="15" customHeight="1" x14ac:dyDescent="0.25">
      <c r="A53" s="3"/>
      <c r="E53" s="6">
        <v>40269</v>
      </c>
      <c r="F53" s="12">
        <v>99.341144685013688</v>
      </c>
      <c r="G53" s="12">
        <v>99.447741461437545</v>
      </c>
      <c r="H53" s="12">
        <v>99.264615563643886</v>
      </c>
      <c r="I53" s="12">
        <v>100.74189850455826</v>
      </c>
      <c r="J53" s="7"/>
      <c r="K53" s="7"/>
    </row>
    <row r="54" spans="1:11" ht="15" customHeight="1" x14ac:dyDescent="0.25">
      <c r="A54" s="3"/>
      <c r="E54" s="6">
        <v>40360</v>
      </c>
      <c r="F54" s="12">
        <v>102.51466601301864</v>
      </c>
      <c r="G54" s="12">
        <v>100.68118065696352</v>
      </c>
      <c r="H54" s="12">
        <v>100.1923313141239</v>
      </c>
      <c r="I54" s="12">
        <v>100.14637853298865</v>
      </c>
      <c r="J54" s="7"/>
      <c r="K54" s="7"/>
    </row>
    <row r="55" spans="1:11" ht="15" customHeight="1" x14ac:dyDescent="0.25">
      <c r="A55" s="3"/>
      <c r="E55" s="6">
        <v>40452</v>
      </c>
      <c r="F55" s="12">
        <v>100.91099510504804</v>
      </c>
      <c r="G55" s="12">
        <v>100.13305099670279</v>
      </c>
      <c r="H55" s="12">
        <v>101.43359559351181</v>
      </c>
      <c r="I55" s="12">
        <v>98.235953224424946</v>
      </c>
      <c r="J55" s="7"/>
      <c r="K55" s="7"/>
    </row>
    <row r="56" spans="1:11" ht="15" customHeight="1" x14ac:dyDescent="0.25">
      <c r="A56" s="3"/>
      <c r="E56" s="6">
        <v>40544</v>
      </c>
      <c r="F56" s="12">
        <v>101.25267866316952</v>
      </c>
      <c r="G56" s="12">
        <v>101.4417368927073</v>
      </c>
      <c r="H56" s="12">
        <v>102.60568524899631</v>
      </c>
      <c r="I56" s="12">
        <v>97.788105644414884</v>
      </c>
      <c r="J56" s="7"/>
      <c r="K56" s="7"/>
    </row>
    <row r="57" spans="1:11" ht="15" customHeight="1" x14ac:dyDescent="0.25">
      <c r="A57" s="3"/>
      <c r="E57" s="6">
        <v>40634</v>
      </c>
      <c r="F57" s="12">
        <v>100.13505648182534</v>
      </c>
      <c r="G57" s="12">
        <v>101.47805416919806</v>
      </c>
      <c r="H57" s="12">
        <v>103.82012011817869</v>
      </c>
      <c r="I57" s="12">
        <v>97.302649908610462</v>
      </c>
      <c r="J57" s="7"/>
      <c r="K57" s="7"/>
    </row>
    <row r="58" spans="1:11" ht="15" customHeight="1" x14ac:dyDescent="0.25">
      <c r="A58" s="3"/>
      <c r="E58" s="6">
        <v>40725</v>
      </c>
      <c r="F58" s="12">
        <v>99.737456383649302</v>
      </c>
      <c r="G58" s="12">
        <v>100.82594418599164</v>
      </c>
      <c r="H58" s="12">
        <v>104.57748527614899</v>
      </c>
      <c r="I58" s="12">
        <v>96.50459794207481</v>
      </c>
      <c r="J58" s="7"/>
      <c r="K58" s="7"/>
    </row>
    <row r="59" spans="1:11" ht="15" customHeight="1" x14ac:dyDescent="0.25">
      <c r="A59" s="3"/>
      <c r="E59" s="6">
        <v>40817</v>
      </c>
      <c r="F59" s="12">
        <v>101.67012011426814</v>
      </c>
      <c r="G59" s="12">
        <v>102.19226585257546</v>
      </c>
      <c r="H59" s="12">
        <v>105.36394256566741</v>
      </c>
      <c r="I59" s="12">
        <v>96.302410976061026</v>
      </c>
      <c r="J59" s="7"/>
      <c r="K59" s="7"/>
    </row>
    <row r="60" spans="1:11" ht="15" customHeight="1" x14ac:dyDescent="0.25">
      <c r="A60" s="3"/>
      <c r="E60" s="6">
        <v>40909</v>
      </c>
      <c r="F60" s="12">
        <v>101.30672702389047</v>
      </c>
      <c r="G60" s="12">
        <v>102.03966588105628</v>
      </c>
      <c r="H60" s="12">
        <v>105.53235368274061</v>
      </c>
      <c r="I60" s="12">
        <v>95.176236475943284</v>
      </c>
      <c r="J60" s="7"/>
      <c r="K60" s="7"/>
    </row>
    <row r="61" spans="1:11" ht="15" customHeight="1" x14ac:dyDescent="0.25">
      <c r="A61" s="3"/>
      <c r="E61" s="6">
        <v>41000</v>
      </c>
      <c r="F61" s="12">
        <v>101.09388341981177</v>
      </c>
      <c r="G61" s="12">
        <v>103.21487946624556</v>
      </c>
      <c r="H61" s="12">
        <v>105.54496027307813</v>
      </c>
      <c r="I61" s="12">
        <v>94.053167236395723</v>
      </c>
      <c r="J61" s="7"/>
      <c r="K61" s="7"/>
    </row>
    <row r="62" spans="1:11" ht="15" customHeight="1" x14ac:dyDescent="0.25">
      <c r="A62" s="3"/>
      <c r="E62" s="6">
        <v>41091</v>
      </c>
      <c r="F62" s="12">
        <v>100.25816305791324</v>
      </c>
      <c r="G62" s="12">
        <v>103.94240467557549</v>
      </c>
      <c r="H62" s="12">
        <v>105.74181702988732</v>
      </c>
      <c r="I62" s="12">
        <v>93.305489496887404</v>
      </c>
      <c r="J62" s="7"/>
      <c r="K62" s="7"/>
    </row>
    <row r="63" spans="1:11" ht="15" customHeight="1" x14ac:dyDescent="0.25">
      <c r="A63" s="3"/>
      <c r="E63" s="6">
        <v>41183</v>
      </c>
      <c r="F63" s="12">
        <v>99.056408386579136</v>
      </c>
      <c r="G63" s="12">
        <v>103.79073159510367</v>
      </c>
      <c r="H63" s="12">
        <v>106.1824011998888</v>
      </c>
      <c r="I63" s="12">
        <v>92.452232897993042</v>
      </c>
      <c r="J63" s="7"/>
      <c r="K63" s="7"/>
    </row>
    <row r="64" spans="1:11" ht="15" customHeight="1" x14ac:dyDescent="0.25">
      <c r="A64" s="3"/>
      <c r="E64" s="6">
        <v>41275</v>
      </c>
      <c r="F64" s="12">
        <v>96.616050817054671</v>
      </c>
      <c r="G64" s="12">
        <v>105.21738544258625</v>
      </c>
      <c r="H64" s="12">
        <v>107.28822544462476</v>
      </c>
      <c r="I64" s="12">
        <v>91.086953333971636</v>
      </c>
      <c r="J64" s="7"/>
      <c r="K64" s="7"/>
    </row>
    <row r="65" spans="1:11" ht="15" customHeight="1" x14ac:dyDescent="0.25">
      <c r="A65" s="3"/>
      <c r="E65" s="6">
        <v>41365</v>
      </c>
      <c r="F65" s="12">
        <v>97.3231244848415</v>
      </c>
      <c r="G65" s="12">
        <v>106.23983053061141</v>
      </c>
      <c r="H65" s="12">
        <v>108.41344444372612</v>
      </c>
      <c r="I65" s="12">
        <v>90.755725539819366</v>
      </c>
      <c r="J65" s="7"/>
      <c r="K65" s="7"/>
    </row>
    <row r="66" spans="1:11" ht="15" customHeight="1" x14ac:dyDescent="0.25">
      <c r="A66" s="3"/>
      <c r="E66" s="6">
        <v>41456</v>
      </c>
      <c r="F66" s="12">
        <v>98.72722230399981</v>
      </c>
      <c r="G66" s="12">
        <v>108.28160298222981</v>
      </c>
      <c r="H66" s="12">
        <v>109.86352557844855</v>
      </c>
      <c r="I66" s="12">
        <v>89.80862106591519</v>
      </c>
      <c r="J66" s="7"/>
      <c r="K66" s="7"/>
    </row>
    <row r="67" spans="1:11" ht="15" customHeight="1" x14ac:dyDescent="0.25">
      <c r="A67" s="3"/>
      <c r="E67" s="6">
        <v>41548</v>
      </c>
      <c r="F67" s="12">
        <v>100.62638764656752</v>
      </c>
      <c r="G67" s="12">
        <v>108.82257030257938</v>
      </c>
      <c r="H67" s="12">
        <v>111.26899877813048</v>
      </c>
      <c r="I67" s="12">
        <v>89.17273270693326</v>
      </c>
      <c r="J67" s="7"/>
      <c r="K67" s="7"/>
    </row>
    <row r="68" spans="1:11" ht="15" customHeight="1" x14ac:dyDescent="0.25">
      <c r="A68" s="3"/>
      <c r="E68" s="6">
        <v>41640</v>
      </c>
      <c r="F68" s="12">
        <v>102.11139695686471</v>
      </c>
      <c r="G68" s="12">
        <v>111.2879319628266</v>
      </c>
      <c r="H68" s="12">
        <v>112.7019478798301</v>
      </c>
      <c r="I68" s="12">
        <v>89.47946344547637</v>
      </c>
      <c r="J68" s="7"/>
      <c r="K68" s="7"/>
    </row>
    <row r="69" spans="1:11" ht="15" customHeight="1" x14ac:dyDescent="0.25">
      <c r="A69" s="3"/>
      <c r="E69" s="6">
        <v>41730</v>
      </c>
      <c r="F69" s="12">
        <v>103.81150457043633</v>
      </c>
      <c r="G69" s="12">
        <v>112.02169262102038</v>
      </c>
      <c r="H69" s="12">
        <v>113.92155468350992</v>
      </c>
      <c r="I69" s="12">
        <v>88.920171513892157</v>
      </c>
      <c r="J69" s="7"/>
      <c r="K69" s="7"/>
    </row>
    <row r="70" spans="1:11" ht="15" customHeight="1" x14ac:dyDescent="0.25">
      <c r="A70" s="3"/>
      <c r="E70" s="6">
        <v>41821</v>
      </c>
      <c r="F70" s="12">
        <v>106.57428412495284</v>
      </c>
      <c r="G70" s="12">
        <v>113.3146213692203</v>
      </c>
      <c r="H70" s="12">
        <v>114.78332826914747</v>
      </c>
      <c r="I70" s="12">
        <v>88.733855879681499</v>
      </c>
      <c r="J70" s="7"/>
      <c r="K70" s="7"/>
    </row>
    <row r="71" spans="1:11" ht="15" customHeight="1" x14ac:dyDescent="0.25">
      <c r="A71" s="3"/>
      <c r="E71" s="6">
        <v>41913</v>
      </c>
      <c r="F71" s="12">
        <v>106.51830316492126</v>
      </c>
      <c r="G71" s="12">
        <v>115.03518394152835</v>
      </c>
      <c r="H71" s="12">
        <v>115.42917358951649</v>
      </c>
      <c r="I71" s="12">
        <v>88.768358774905693</v>
      </c>
      <c r="J71" s="7"/>
      <c r="K71" s="7"/>
    </row>
    <row r="72" spans="1:11" ht="15" customHeight="1" x14ac:dyDescent="0.25">
      <c r="A72" s="3"/>
      <c r="E72" s="6">
        <v>42005</v>
      </c>
      <c r="F72" s="12">
        <v>112.58318632157744</v>
      </c>
      <c r="G72" s="12">
        <v>113.73189086616281</v>
      </c>
      <c r="H72" s="12">
        <v>114.76199403934548</v>
      </c>
      <c r="I72" s="12">
        <v>88.946393714262555</v>
      </c>
      <c r="J72" s="7"/>
      <c r="K72" s="7"/>
    </row>
    <row r="73" spans="1:11" ht="15" customHeight="1" x14ac:dyDescent="0.25">
      <c r="A73" s="3"/>
      <c r="E73" s="6">
        <v>42095</v>
      </c>
      <c r="F73" s="12">
        <v>112.41453482173543</v>
      </c>
      <c r="G73" s="12">
        <v>114.72231608164394</v>
      </c>
      <c r="H73" s="12">
        <v>114.95141614031459</v>
      </c>
      <c r="I73" s="12">
        <v>89.580211899531008</v>
      </c>
      <c r="J73" s="7"/>
      <c r="K73" s="7"/>
    </row>
    <row r="74" spans="1:11" ht="15" customHeight="1" x14ac:dyDescent="0.25">
      <c r="A74" s="3"/>
      <c r="E74" s="6">
        <v>42186</v>
      </c>
      <c r="F74" s="12">
        <v>113.90869176876966</v>
      </c>
      <c r="G74" s="12">
        <v>116.70729539090787</v>
      </c>
      <c r="H74" s="12">
        <v>115.82127087360439</v>
      </c>
      <c r="I74" s="12">
        <v>89.764112331075978</v>
      </c>
      <c r="J74" s="7"/>
      <c r="K74" s="7"/>
    </row>
    <row r="75" spans="1:11" ht="15" customHeight="1" x14ac:dyDescent="0.25">
      <c r="A75" s="3"/>
      <c r="E75" s="6">
        <v>42278</v>
      </c>
      <c r="F75" s="12">
        <v>115.18865229220773</v>
      </c>
      <c r="G75" s="12">
        <v>116.84337984922011</v>
      </c>
      <c r="H75" s="12">
        <v>116.67560980340184</v>
      </c>
      <c r="I75" s="12">
        <v>90.516620475915687</v>
      </c>
      <c r="J75" s="7"/>
      <c r="K75" s="7"/>
    </row>
    <row r="76" spans="1:11" ht="15" customHeight="1" x14ac:dyDescent="0.25">
      <c r="A76" s="3"/>
      <c r="E76" s="6">
        <v>42370</v>
      </c>
      <c r="F76" s="12">
        <v>112.34824666538042</v>
      </c>
      <c r="G76" s="12">
        <v>117.51832505731979</v>
      </c>
      <c r="H76" s="12">
        <v>118.06912290455843</v>
      </c>
      <c r="I76" s="12">
        <v>90.013223234594676</v>
      </c>
      <c r="J76" s="7"/>
      <c r="K76" s="7"/>
    </row>
    <row r="77" spans="1:11" ht="15" customHeight="1" x14ac:dyDescent="0.25">
      <c r="A77" s="3"/>
      <c r="E77" s="6">
        <v>42461</v>
      </c>
      <c r="F77" s="12">
        <v>114.44324873809317</v>
      </c>
      <c r="G77" s="12">
        <v>117.95034054819706</v>
      </c>
      <c r="H77" s="12">
        <v>119.97498076686858</v>
      </c>
      <c r="I77" s="12">
        <v>90.247842922119204</v>
      </c>
      <c r="J77" s="7"/>
      <c r="K77" s="7"/>
    </row>
    <row r="78" spans="1:11" ht="15" customHeight="1" x14ac:dyDescent="0.25">
      <c r="A78" s="3"/>
      <c r="E78" s="6">
        <v>42552</v>
      </c>
      <c r="F78" s="12">
        <v>112.4731570008249</v>
      </c>
      <c r="G78" s="12">
        <v>118.41563985395567</v>
      </c>
      <c r="H78" s="12">
        <v>121.8937684654224</v>
      </c>
      <c r="I78" s="12">
        <v>91.498572873996281</v>
      </c>
      <c r="J78" s="7"/>
      <c r="K78" s="7"/>
    </row>
    <row r="79" spans="1:11" ht="15" customHeight="1" x14ac:dyDescent="0.25">
      <c r="A79" s="3"/>
      <c r="E79" s="6">
        <v>42644</v>
      </c>
      <c r="F79" s="12">
        <v>115.64197567050726</v>
      </c>
      <c r="G79" s="12">
        <v>120.06061867449525</v>
      </c>
      <c r="H79" s="12">
        <v>124.88831853944571</v>
      </c>
      <c r="I79" s="12">
        <v>92.273852929683969</v>
      </c>
      <c r="J79" s="7"/>
      <c r="K79" s="7"/>
    </row>
    <row r="80" spans="1:11" ht="15" customHeight="1" x14ac:dyDescent="0.25">
      <c r="A80" s="3"/>
      <c r="E80" s="6">
        <v>42736</v>
      </c>
      <c r="F80" s="12">
        <v>115.52080169373005</v>
      </c>
      <c r="G80" s="12">
        <v>121.19344805997491</v>
      </c>
      <c r="H80" s="12">
        <v>128.175406158481</v>
      </c>
      <c r="I80" s="12">
        <v>94.351617280085023</v>
      </c>
      <c r="J80" s="7"/>
      <c r="K80" s="7"/>
    </row>
    <row r="81" spans="1:11" ht="15" customHeight="1" x14ac:dyDescent="0.25">
      <c r="A81" s="3"/>
      <c r="E81" s="6">
        <v>42826</v>
      </c>
      <c r="F81" s="12">
        <v>119.2053666994457</v>
      </c>
      <c r="G81" s="12">
        <v>123.2529999671375</v>
      </c>
      <c r="H81" s="12">
        <v>133.18668744060355</v>
      </c>
      <c r="I81" s="12">
        <v>95.636160069281814</v>
      </c>
      <c r="J81" s="7"/>
      <c r="K81" s="7"/>
    </row>
    <row r="82" spans="1:11" ht="15" customHeight="1" x14ac:dyDescent="0.25">
      <c r="A82" s="3"/>
      <c r="E82" s="6">
        <v>42917</v>
      </c>
      <c r="F82" s="12">
        <v>117.95755174454131</v>
      </c>
      <c r="G82" s="12">
        <v>126.15534862478862</v>
      </c>
      <c r="H82" s="12">
        <v>137.82203373394276</v>
      </c>
      <c r="I82" s="12">
        <v>96.727486645223109</v>
      </c>
      <c r="J82" s="7"/>
      <c r="K82" s="7"/>
    </row>
    <row r="83" spans="1:11" ht="15" customHeight="1" x14ac:dyDescent="0.25">
      <c r="A83" s="3"/>
      <c r="E83" s="6">
        <v>43009</v>
      </c>
      <c r="F83" s="12">
        <v>120.50336481644976</v>
      </c>
      <c r="G83" s="12">
        <v>129.36660478966735</v>
      </c>
      <c r="H83" s="12">
        <v>140.54376426322563</v>
      </c>
      <c r="I83" s="12">
        <v>98.293918088401583</v>
      </c>
      <c r="J83" s="7"/>
      <c r="K83" s="7"/>
    </row>
    <row r="84" spans="1:11" ht="15" customHeight="1" x14ac:dyDescent="0.25">
      <c r="A84" s="3"/>
      <c r="E84" s="6">
        <v>43101</v>
      </c>
      <c r="F84" s="12">
        <v>120.37046640385462</v>
      </c>
      <c r="G84" s="12">
        <v>134.10284951586794</v>
      </c>
      <c r="H84" s="12">
        <v>144.79347819059871</v>
      </c>
      <c r="I84" s="12">
        <v>98.200070213391783</v>
      </c>
      <c r="J84" s="7"/>
      <c r="K84" s="7"/>
    </row>
    <row r="85" spans="1:11" ht="15" customHeight="1" x14ac:dyDescent="0.25">
      <c r="A85" s="3"/>
      <c r="E85" s="6">
        <v>43191</v>
      </c>
      <c r="F85" s="12">
        <v>121.67870729720511</v>
      </c>
      <c r="G85" s="12">
        <v>135.47961977243983</v>
      </c>
      <c r="H85" s="12">
        <v>147.25693524091517</v>
      </c>
      <c r="I85" s="12">
        <v>100.10014465338824</v>
      </c>
      <c r="J85" s="7"/>
      <c r="K85" s="7"/>
    </row>
    <row r="86" spans="1:11" ht="15" customHeight="1" x14ac:dyDescent="0.25">
      <c r="A86" s="3"/>
      <c r="E86" s="6">
        <v>43282</v>
      </c>
      <c r="F86" s="12">
        <v>121.49807368163712</v>
      </c>
      <c r="G86" s="12">
        <v>136.55995341951171</v>
      </c>
      <c r="H86" s="12">
        <v>149.83999327648516</v>
      </c>
      <c r="I86" s="12">
        <v>102.39700238846292</v>
      </c>
      <c r="J86" s="7"/>
      <c r="K86" s="7"/>
    </row>
    <row r="87" spans="1:11" ht="15" customHeight="1" x14ac:dyDescent="0.25">
      <c r="A87" s="3"/>
      <c r="E87" s="6">
        <v>43374</v>
      </c>
      <c r="F87" s="12">
        <v>123.55403724827492</v>
      </c>
      <c r="G87" s="12">
        <v>139.10620738934395</v>
      </c>
      <c r="H87" s="12">
        <v>154.50637117680907</v>
      </c>
      <c r="I87" s="12">
        <v>104.51168483675386</v>
      </c>
      <c r="J87" s="7"/>
      <c r="K87" s="7"/>
    </row>
    <row r="88" spans="1:11" ht="15" customHeight="1" x14ac:dyDescent="0.25">
      <c r="A88" s="3"/>
      <c r="E88" s="6">
        <v>43466</v>
      </c>
      <c r="F88" s="12">
        <v>124.5012685903975</v>
      </c>
      <c r="G88" s="12">
        <v>141.04871823607579</v>
      </c>
      <c r="H88" s="12">
        <v>158.31582418008676</v>
      </c>
      <c r="I88" s="12">
        <v>111.05791914764048</v>
      </c>
      <c r="J88" s="7"/>
      <c r="K88" s="7"/>
    </row>
    <row r="89" spans="1:11" ht="15" customHeight="1" x14ac:dyDescent="0.25">
      <c r="A89" s="3"/>
      <c r="E89" s="6">
        <v>43556</v>
      </c>
      <c r="F89" s="12">
        <v>123.73196522480801</v>
      </c>
      <c r="G89" s="12">
        <v>143.09057495051664</v>
      </c>
      <c r="H89" s="12">
        <v>162.36803485883851</v>
      </c>
      <c r="I89" s="12">
        <v>113.86610978993774</v>
      </c>
      <c r="J89" s="7"/>
      <c r="K89" s="7"/>
    </row>
    <row r="90" spans="1:11" ht="15" customHeight="1" x14ac:dyDescent="0.25">
      <c r="A90" s="3"/>
      <c r="E90" s="6">
        <v>43647</v>
      </c>
      <c r="F90" s="12">
        <v>124.77189691386437</v>
      </c>
      <c r="G90" s="12">
        <v>145.24753468047115</v>
      </c>
      <c r="H90" s="12">
        <v>166.48263199746575</v>
      </c>
      <c r="I90" s="12">
        <v>116.49730057973488</v>
      </c>
      <c r="J90" s="7"/>
      <c r="K90" s="7"/>
    </row>
    <row r="91" spans="1:11" ht="15" customHeight="1" x14ac:dyDescent="0.25">
      <c r="A91" s="3"/>
      <c r="E91" s="6">
        <v>43739</v>
      </c>
      <c r="F91" s="12">
        <v>122.74852985559941</v>
      </c>
      <c r="G91" s="12">
        <v>147.95919657084019</v>
      </c>
      <c r="H91" s="12">
        <v>171.52268216523038</v>
      </c>
      <c r="I91" s="12">
        <v>118.98081897797248</v>
      </c>
      <c r="J91" s="7"/>
      <c r="K91" s="7"/>
    </row>
    <row r="92" spans="1:11" ht="15" customHeight="1" x14ac:dyDescent="0.25">
      <c r="A92" s="3"/>
      <c r="E92" s="6">
        <v>43831</v>
      </c>
      <c r="F92" s="12">
        <v>119.99824777662502</v>
      </c>
      <c r="G92" s="12">
        <v>149.13719082917146</v>
      </c>
      <c r="H92" s="12">
        <v>176.70560702348706</v>
      </c>
      <c r="I92" s="12">
        <v>117.56689033168495</v>
      </c>
      <c r="J92" s="7"/>
      <c r="K92" s="7"/>
    </row>
    <row r="93" spans="1:11" ht="15" customHeight="1" x14ac:dyDescent="0.25">
      <c r="A93" s="3"/>
      <c r="E93" s="6">
        <v>43922</v>
      </c>
      <c r="F93" s="12">
        <v>92.250631074199902</v>
      </c>
      <c r="G93" s="12">
        <v>121.40663300086032</v>
      </c>
      <c r="H93" s="12">
        <v>162.76239486426906</v>
      </c>
      <c r="I93" s="12">
        <v>119.4711051191083</v>
      </c>
      <c r="J93" s="7"/>
      <c r="K93" s="7"/>
    </row>
    <row r="94" spans="1:11" ht="15" customHeight="1" x14ac:dyDescent="0.25">
      <c r="A94" s="3"/>
      <c r="E94" s="6">
        <v>44013</v>
      </c>
      <c r="F94" s="12">
        <v>119.19712094238697</v>
      </c>
      <c r="G94" s="12">
        <v>131.4678667939597</v>
      </c>
      <c r="H94" s="12">
        <v>175.3146798895792</v>
      </c>
      <c r="I94" s="12">
        <v>120.74943738716475</v>
      </c>
      <c r="J94" s="7"/>
      <c r="K94" s="7"/>
    </row>
    <row r="95" spans="1:11" ht="15" customHeight="1" x14ac:dyDescent="0.25">
      <c r="A95" s="3"/>
      <c r="E95" s="6">
        <v>44105</v>
      </c>
      <c r="F95" s="12">
        <v>120.78816553486136</v>
      </c>
      <c r="G95" s="12">
        <v>134.52466920522463</v>
      </c>
      <c r="H95" s="12">
        <v>186.52678738823772</v>
      </c>
      <c r="I95" s="12">
        <v>122.79097369758041</v>
      </c>
      <c r="J95" s="7"/>
      <c r="K95" s="7"/>
    </row>
    <row r="96" spans="1:11" ht="15" customHeight="1" x14ac:dyDescent="0.25">
      <c r="A96" s="3"/>
      <c r="E96" s="6">
        <v>44197</v>
      </c>
      <c r="F96" s="12">
        <v>121.33341622037044</v>
      </c>
      <c r="G96" s="12">
        <v>136.9264124344962</v>
      </c>
      <c r="H96" s="12">
        <v>199.80475947272126</v>
      </c>
      <c r="I96" s="12">
        <v>128.15858910760849</v>
      </c>
      <c r="J96" s="7"/>
      <c r="K96" s="7"/>
    </row>
    <row r="97" spans="1:11" ht="15" customHeight="1" x14ac:dyDescent="0.25">
      <c r="A97" s="3"/>
      <c r="E97" s="6">
        <v>44287</v>
      </c>
      <c r="F97" s="12">
        <v>123.4889730714833</v>
      </c>
      <c r="G97" s="12">
        <v>143.42029537489793</v>
      </c>
      <c r="H97" s="12">
        <v>209.00466120596582</v>
      </c>
      <c r="I97" s="12">
        <v>130.7187039332438</v>
      </c>
      <c r="J97" s="7"/>
      <c r="K97" s="7"/>
    </row>
    <row r="98" spans="1:11" ht="15" customHeight="1" x14ac:dyDescent="0.25">
      <c r="A98" s="3"/>
      <c r="E98" s="6">
        <v>44378</v>
      </c>
      <c r="F98" s="12">
        <v>122.66207824643669</v>
      </c>
      <c r="G98" s="12">
        <v>147.27540376637964</v>
      </c>
      <c r="H98" s="12">
        <v>218.14928788926889</v>
      </c>
      <c r="I98" s="12">
        <v>134.2221279143086</v>
      </c>
      <c r="J98" s="7"/>
      <c r="K98" s="7"/>
    </row>
    <row r="99" spans="1:11" ht="15" customHeight="1" x14ac:dyDescent="0.25">
      <c r="A99" s="3"/>
      <c r="E99" s="6">
        <v>44470</v>
      </c>
      <c r="F99" s="12">
        <v>124.23237960631019</v>
      </c>
      <c r="G99" s="12">
        <v>154.06959940611563</v>
      </c>
      <c r="H99" s="12">
        <v>226.36393610074927</v>
      </c>
      <c r="I99" s="12">
        <v>137.28771015497838</v>
      </c>
      <c r="J99" s="7"/>
      <c r="K99" s="7"/>
    </row>
    <row r="100" spans="1:11" ht="15" customHeight="1" x14ac:dyDescent="0.25">
      <c r="A100" s="3"/>
      <c r="E100" s="6">
        <v>44562</v>
      </c>
      <c r="F100" s="12">
        <v>126.41653892722056</v>
      </c>
      <c r="G100" s="12">
        <v>160.6872644327469</v>
      </c>
      <c r="H100" s="12">
        <v>231.76311247018057</v>
      </c>
      <c r="I100" s="12">
        <v>137.38604340636732</v>
      </c>
      <c r="J100" s="7"/>
      <c r="K100" s="7"/>
    </row>
    <row r="101" spans="1:11" ht="15" customHeight="1" x14ac:dyDescent="0.25">
      <c r="A101" s="3"/>
      <c r="E101" s="6">
        <v>44652</v>
      </c>
      <c r="F101" s="12">
        <v>129.33882234484207</v>
      </c>
      <c r="G101" s="12">
        <v>164.89762488382263</v>
      </c>
      <c r="H101" s="12">
        <v>239.39139260801264</v>
      </c>
      <c r="I101" s="12">
        <v>140.0320704411109</v>
      </c>
      <c r="J101" s="7"/>
      <c r="K101" s="7"/>
    </row>
    <row r="102" spans="1:11" ht="15" customHeight="1" x14ac:dyDescent="0.25">
      <c r="A102" s="3"/>
      <c r="E102" s="6"/>
      <c r="F102" s="12"/>
      <c r="G102" s="12"/>
      <c r="H102" s="12"/>
      <c r="I102" s="12"/>
      <c r="J102" s="7"/>
      <c r="K102" s="7"/>
    </row>
    <row r="103" spans="1:11" ht="15" customHeight="1" x14ac:dyDescent="0.25">
      <c r="A103" s="3"/>
      <c r="E103" s="6"/>
      <c r="F103" s="12"/>
      <c r="G103" s="12"/>
      <c r="H103" s="12"/>
      <c r="I103" s="12"/>
      <c r="J103" s="7"/>
      <c r="K103" s="7"/>
    </row>
    <row r="104" spans="1:11" ht="15" customHeight="1" x14ac:dyDescent="0.25">
      <c r="A104" s="3"/>
      <c r="E104" s="6"/>
      <c r="F104" s="12"/>
      <c r="G104" s="12"/>
      <c r="H104" s="12"/>
      <c r="I104" s="12"/>
      <c r="J104" s="7"/>
      <c r="K104" s="7"/>
    </row>
    <row r="105" spans="1:11" ht="15" customHeight="1" x14ac:dyDescent="0.25">
      <c r="A105" s="3"/>
      <c r="E105" s="6"/>
      <c r="F105" s="12"/>
      <c r="G105" s="12"/>
      <c r="H105" s="12"/>
      <c r="I105" s="12"/>
      <c r="J105" s="7"/>
      <c r="K105" s="7"/>
    </row>
    <row r="106" spans="1:11" ht="15" customHeight="1" x14ac:dyDescent="0.25">
      <c r="A106" s="8"/>
      <c r="E106" s="6"/>
      <c r="F106" s="12"/>
      <c r="G106" s="12"/>
      <c r="H106" s="12"/>
      <c r="I106" s="12"/>
    </row>
    <row r="107" spans="1:11" ht="15" customHeight="1" x14ac:dyDescent="0.25">
      <c r="A107" s="8"/>
      <c r="E107" s="6"/>
      <c r="F107" s="12"/>
      <c r="G107" s="12"/>
      <c r="H107" s="12"/>
      <c r="I107" s="12"/>
    </row>
    <row r="108" spans="1:11" ht="15" customHeight="1" x14ac:dyDescent="0.25">
      <c r="E108" s="6"/>
      <c r="F108" s="12"/>
      <c r="G108" s="12"/>
      <c r="H108" s="12"/>
      <c r="I108" s="12"/>
    </row>
    <row r="109" spans="1:11" ht="15" customHeight="1" x14ac:dyDescent="0.25">
      <c r="E109" s="6"/>
      <c r="F109" s="12"/>
      <c r="G109" s="12"/>
      <c r="H109" s="12"/>
      <c r="I109" s="12"/>
    </row>
    <row r="110" spans="1:11" ht="15" customHeight="1" x14ac:dyDescent="0.25">
      <c r="E110" s="6"/>
      <c r="F110" s="12"/>
      <c r="G110" s="12"/>
      <c r="H110" s="12"/>
      <c r="I110" s="12"/>
    </row>
    <row r="111" spans="1:11" ht="15" customHeight="1" x14ac:dyDescent="0.25">
      <c r="E111" s="6"/>
      <c r="F111" s="12"/>
      <c r="G111" s="12"/>
      <c r="H111" s="12"/>
      <c r="I111"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P90"/>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12.42578125" style="20" customWidth="1"/>
    <col min="14" max="14" width="13.85546875" style="20" customWidth="1"/>
    <col min="15" max="15" width="11.42578125" style="20" customWidth="1"/>
    <col min="16" max="16" width="9.28515625" style="20" bestFit="1" customWidth="1"/>
    <col min="17" max="16384" width="9.140625" style="20"/>
  </cols>
  <sheetData>
    <row r="1" spans="1:3" ht="15.75" x14ac:dyDescent="0.25">
      <c r="A1" s="13" t="s">
        <v>2</v>
      </c>
      <c r="B1" s="14" t="s">
        <v>488</v>
      </c>
      <c r="C1" s="176" t="s">
        <v>467</v>
      </c>
    </row>
    <row r="2" spans="1:3" ht="15.75" x14ac:dyDescent="0.25">
      <c r="A2" s="13" t="s">
        <v>3</v>
      </c>
      <c r="B2" s="9" t="s">
        <v>589</v>
      </c>
    </row>
    <row r="3" spans="1:3" s="21" customFormat="1" ht="15.75" x14ac:dyDescent="0.25">
      <c r="A3" s="13" t="s">
        <v>4</v>
      </c>
      <c r="B3" s="15" t="s">
        <v>23</v>
      </c>
    </row>
    <row r="4" spans="1:3" ht="15.75" x14ac:dyDescent="0.25">
      <c r="A4" s="13" t="s">
        <v>5</v>
      </c>
      <c r="B4" s="15" t="s">
        <v>24</v>
      </c>
    </row>
    <row r="5" spans="1:3" ht="15.75" x14ac:dyDescent="0.25">
      <c r="A5" s="16" t="s">
        <v>6</v>
      </c>
      <c r="B5" s="15"/>
    </row>
    <row r="6" spans="1:3" ht="15.75" x14ac:dyDescent="0.25">
      <c r="A6" s="16" t="s">
        <v>7</v>
      </c>
      <c r="B6" s="15"/>
    </row>
    <row r="19" spans="8:16" ht="31.5" x14ac:dyDescent="0.2">
      <c r="J19" s="22" t="s">
        <v>502</v>
      </c>
      <c r="K19" s="22" t="s">
        <v>25</v>
      </c>
      <c r="L19" s="22" t="s">
        <v>487</v>
      </c>
      <c r="M19" s="22" t="s">
        <v>26</v>
      </c>
      <c r="N19" s="22" t="s">
        <v>503</v>
      </c>
      <c r="O19" s="22" t="s">
        <v>27</v>
      </c>
      <c r="P19" s="22" t="s">
        <v>9</v>
      </c>
    </row>
    <row r="20" spans="8:16" ht="31.5" x14ac:dyDescent="0.25">
      <c r="H20" s="17"/>
      <c r="I20" s="17"/>
      <c r="J20" s="22" t="s">
        <v>19</v>
      </c>
      <c r="K20" s="22" t="s">
        <v>20</v>
      </c>
      <c r="L20" s="22" t="s">
        <v>485</v>
      </c>
      <c r="M20" s="22" t="s">
        <v>21</v>
      </c>
      <c r="N20" s="22" t="s">
        <v>486</v>
      </c>
      <c r="O20" s="22" t="s">
        <v>22</v>
      </c>
      <c r="P20" s="22" t="s">
        <v>1</v>
      </c>
    </row>
    <row r="21" spans="8:16" ht="15.75" x14ac:dyDescent="0.25">
      <c r="H21" s="17">
        <v>2005</v>
      </c>
      <c r="I21" s="18">
        <v>38353</v>
      </c>
      <c r="J21" s="19">
        <v>1.7770597738287566</v>
      </c>
      <c r="K21" s="19">
        <v>33.579506115855075</v>
      </c>
      <c r="L21" s="19">
        <v>14.885760443111012</v>
      </c>
      <c r="M21" s="19">
        <v>3.7156704361873993</v>
      </c>
      <c r="N21" s="19">
        <v>2.3309485345026544</v>
      </c>
      <c r="O21" s="19">
        <v>34.664204938841458</v>
      </c>
      <c r="P21" s="19">
        <v>9.0468497576736695</v>
      </c>
    </row>
    <row r="22" spans="8:16" ht="15.75" x14ac:dyDescent="0.25">
      <c r="H22" s="17">
        <v>2005</v>
      </c>
      <c r="I22" s="18">
        <v>38443</v>
      </c>
      <c r="J22" s="19">
        <v>1.6445753559155623</v>
      </c>
      <c r="K22" s="19">
        <v>35.149729995090823</v>
      </c>
      <c r="L22" s="19">
        <v>4.9582719685812471</v>
      </c>
      <c r="M22" s="19">
        <v>4.5655375552282766</v>
      </c>
      <c r="N22" s="19">
        <v>2.3073146784486989</v>
      </c>
      <c r="O22" s="19">
        <v>39.936180657830135</v>
      </c>
      <c r="P22" s="19">
        <v>11.438389788905253</v>
      </c>
    </row>
    <row r="23" spans="8:16" ht="15.75" x14ac:dyDescent="0.25">
      <c r="H23" s="17">
        <v>2005</v>
      </c>
      <c r="I23" s="18">
        <v>38534</v>
      </c>
      <c r="J23" s="19">
        <v>1.947419668938656</v>
      </c>
      <c r="K23" s="19">
        <v>31.402142161635833</v>
      </c>
      <c r="L23" s="19">
        <v>5.0146056475170404</v>
      </c>
      <c r="M23" s="19">
        <v>6.0856864654333007</v>
      </c>
      <c r="N23" s="19">
        <v>3.481012658227848</v>
      </c>
      <c r="O23" s="19">
        <v>39.167478091528722</v>
      </c>
      <c r="P23" s="19">
        <v>12.901655306718599</v>
      </c>
    </row>
    <row r="24" spans="8:16" ht="15.75" x14ac:dyDescent="0.25">
      <c r="H24" s="17">
        <v>2005</v>
      </c>
      <c r="I24" s="18">
        <v>38626</v>
      </c>
      <c r="J24" s="19">
        <v>1.7044127947700209</v>
      </c>
      <c r="K24" s="19">
        <v>28.438010740135422</v>
      </c>
      <c r="L24" s="19">
        <v>9.7595143590940925</v>
      </c>
      <c r="M24" s="19">
        <v>6.7242586971748786</v>
      </c>
      <c r="N24" s="19">
        <v>3.6423067943030594</v>
      </c>
      <c r="O24" s="19">
        <v>39.341583002568299</v>
      </c>
      <c r="P24" s="19">
        <v>10.38991361195424</v>
      </c>
    </row>
    <row r="25" spans="8:16" ht="15.75" x14ac:dyDescent="0.25">
      <c r="H25" s="17">
        <v>2006</v>
      </c>
      <c r="I25" s="18">
        <v>38718</v>
      </c>
      <c r="J25" s="19">
        <v>1.5496809480401097</v>
      </c>
      <c r="K25" s="19">
        <v>31.084776663628077</v>
      </c>
      <c r="L25" s="19">
        <v>18.960802187784868</v>
      </c>
      <c r="M25" s="19">
        <v>3.6235186873290797</v>
      </c>
      <c r="N25" s="19">
        <v>2.415679124886053</v>
      </c>
      <c r="O25" s="19">
        <v>34.024612579762994</v>
      </c>
      <c r="P25" s="19">
        <v>8.3409298085688253</v>
      </c>
    </row>
    <row r="26" spans="8:16" ht="15.75" x14ac:dyDescent="0.25">
      <c r="H26" s="17">
        <v>2006</v>
      </c>
      <c r="I26" s="18">
        <v>38808</v>
      </c>
      <c r="J26" s="19">
        <v>2.4703317994671838</v>
      </c>
      <c r="K26" s="19">
        <v>30.418987648341005</v>
      </c>
      <c r="L26" s="19">
        <v>9.1305400823443925</v>
      </c>
      <c r="M26" s="19">
        <v>6.5391135868248966</v>
      </c>
      <c r="N26" s="19">
        <v>3.7539355776217005</v>
      </c>
      <c r="O26" s="19">
        <v>38.362799709372737</v>
      </c>
      <c r="P26" s="19">
        <v>9.324291596028095</v>
      </c>
    </row>
    <row r="27" spans="8:16" ht="15.75" x14ac:dyDescent="0.25">
      <c r="H27" s="17">
        <v>2006</v>
      </c>
      <c r="I27" s="18">
        <v>38899</v>
      </c>
      <c r="J27" s="19">
        <v>1.7605633802816902</v>
      </c>
      <c r="K27" s="19">
        <v>30.030181086519114</v>
      </c>
      <c r="L27" s="19">
        <v>4.2505030181086516</v>
      </c>
      <c r="M27" s="19">
        <v>7.922535211267606</v>
      </c>
      <c r="N27" s="19">
        <v>4.3762575452716304</v>
      </c>
      <c r="O27" s="19">
        <v>40.920523138832991</v>
      </c>
      <c r="P27" s="19">
        <v>10.73943661971831</v>
      </c>
    </row>
    <row r="28" spans="8:16" ht="15.75" x14ac:dyDescent="0.25">
      <c r="H28" s="17">
        <v>2006</v>
      </c>
      <c r="I28" s="18">
        <v>38991</v>
      </c>
      <c r="J28" s="19">
        <v>1.4588235294117646</v>
      </c>
      <c r="K28" s="19">
        <v>30.28235294117647</v>
      </c>
      <c r="L28" s="19">
        <v>5.8352941176470603</v>
      </c>
      <c r="M28" s="19">
        <v>9.1294117647058819</v>
      </c>
      <c r="N28" s="19">
        <v>3.9058823529411772</v>
      </c>
      <c r="O28" s="19">
        <v>39.294117647058826</v>
      </c>
      <c r="P28" s="19">
        <v>10.094117647058823</v>
      </c>
    </row>
    <row r="29" spans="8:16" ht="15.75" x14ac:dyDescent="0.25">
      <c r="H29" s="17">
        <v>2007</v>
      </c>
      <c r="I29" s="18">
        <v>39083</v>
      </c>
      <c r="J29" s="19">
        <v>1.4157014157014156</v>
      </c>
      <c r="K29" s="19">
        <v>36.73101673101673</v>
      </c>
      <c r="L29" s="19">
        <v>4.3243243243243246</v>
      </c>
      <c r="M29" s="19">
        <v>5.4568854568854563</v>
      </c>
      <c r="N29" s="19">
        <v>2.1879021879021883</v>
      </c>
      <c r="O29" s="19">
        <v>40.514800514800513</v>
      </c>
      <c r="P29" s="19">
        <v>9.3693693693693696</v>
      </c>
    </row>
    <row r="30" spans="8:16" ht="15.75" x14ac:dyDescent="0.25">
      <c r="H30" s="17">
        <v>2007</v>
      </c>
      <c r="I30" s="18">
        <v>39173</v>
      </c>
      <c r="J30" s="19">
        <v>1.6148183329375447</v>
      </c>
      <c r="K30" s="19">
        <v>38.636903348373309</v>
      </c>
      <c r="L30" s="19">
        <v>1.2348610781287108</v>
      </c>
      <c r="M30" s="19">
        <v>5.7468534789836161</v>
      </c>
      <c r="N30" s="19">
        <v>2.3509855141296603</v>
      </c>
      <c r="O30" s="19">
        <v>39.301828544288767</v>
      </c>
      <c r="P30" s="19">
        <v>11.113749703158396</v>
      </c>
    </row>
    <row r="31" spans="8:16" ht="15.75" x14ac:dyDescent="0.25">
      <c r="H31" s="17">
        <v>2007</v>
      </c>
      <c r="I31" s="18">
        <v>39264</v>
      </c>
      <c r="J31" s="19">
        <v>1.275992438563327</v>
      </c>
      <c r="K31" s="19">
        <v>37.5</v>
      </c>
      <c r="L31" s="19">
        <v>1.890359168241966</v>
      </c>
      <c r="M31" s="19">
        <v>7.3251417769376186</v>
      </c>
      <c r="N31" s="19">
        <v>3.2136105860113422</v>
      </c>
      <c r="O31" s="19">
        <v>37.901701323251416</v>
      </c>
      <c r="P31" s="19">
        <v>10.893194706994331</v>
      </c>
    </row>
    <row r="32" spans="8:16" ht="15.75" x14ac:dyDescent="0.25">
      <c r="H32" s="17">
        <v>2007</v>
      </c>
      <c r="I32" s="18">
        <v>39356</v>
      </c>
      <c r="J32" s="19">
        <v>1.3402304255819424</v>
      </c>
      <c r="K32" s="19">
        <v>37.009169997648719</v>
      </c>
      <c r="L32" s="19">
        <v>4.867152598166002</v>
      </c>
      <c r="M32" s="19">
        <v>7.8297672231366109</v>
      </c>
      <c r="N32" s="19">
        <v>2.4923583352927348</v>
      </c>
      <c r="O32" s="19">
        <v>36.938631554197045</v>
      </c>
      <c r="P32" s="19">
        <v>9.5226898659769592</v>
      </c>
    </row>
    <row r="33" spans="8:16" ht="15.75" x14ac:dyDescent="0.25">
      <c r="H33" s="17">
        <v>2008</v>
      </c>
      <c r="I33" s="18">
        <v>39448</v>
      </c>
      <c r="J33" s="19">
        <v>1.4107308048103606</v>
      </c>
      <c r="K33" s="19">
        <v>36.840888066604997</v>
      </c>
      <c r="L33" s="19">
        <v>5.5272895467160037</v>
      </c>
      <c r="M33" s="19">
        <v>6.244218316373729</v>
      </c>
      <c r="N33" s="19">
        <v>1.9195189639222947</v>
      </c>
      <c r="O33" s="19">
        <v>36.193339500462535</v>
      </c>
      <c r="P33" s="19">
        <v>11.864014801110082</v>
      </c>
    </row>
    <row r="34" spans="8:16" ht="15.75" x14ac:dyDescent="0.25">
      <c r="H34" s="17">
        <v>2008</v>
      </c>
      <c r="I34" s="18">
        <v>39539</v>
      </c>
      <c r="J34" s="19">
        <v>1.5249537892791127</v>
      </c>
      <c r="K34" s="19">
        <v>37.638632162661736</v>
      </c>
      <c r="L34" s="19">
        <v>0.90110905730129387</v>
      </c>
      <c r="M34" s="19">
        <v>7.5554528650646953</v>
      </c>
      <c r="N34" s="19">
        <v>2.77264325323475</v>
      </c>
      <c r="O34" s="19">
        <v>35.582255083179298</v>
      </c>
      <c r="P34" s="19">
        <v>14.024953789279113</v>
      </c>
    </row>
    <row r="35" spans="8:16" ht="15.75" x14ac:dyDescent="0.25">
      <c r="H35" s="17">
        <v>2008</v>
      </c>
      <c r="I35" s="18">
        <v>39630</v>
      </c>
      <c r="J35" s="19">
        <v>1.2778040700425934</v>
      </c>
      <c r="K35" s="19">
        <v>36.133459536204441</v>
      </c>
      <c r="L35" s="19">
        <v>3.4074775201135825</v>
      </c>
      <c r="M35" s="19">
        <v>5.2531945101751072</v>
      </c>
      <c r="N35" s="19">
        <v>2.9342167534311407</v>
      </c>
      <c r="O35" s="19">
        <v>37.813535257927121</v>
      </c>
      <c r="P35" s="19">
        <v>13.180312352106011</v>
      </c>
    </row>
    <row r="36" spans="8:16" ht="15.75" x14ac:dyDescent="0.25">
      <c r="H36" s="17">
        <v>2008</v>
      </c>
      <c r="I36" s="18">
        <v>39722</v>
      </c>
      <c r="J36" s="19">
        <v>1.0238907849829351</v>
      </c>
      <c r="K36" s="19">
        <v>35.130830489192263</v>
      </c>
      <c r="L36" s="19">
        <v>3.9590443686006824</v>
      </c>
      <c r="M36" s="19">
        <v>6.1660978384527869</v>
      </c>
      <c r="N36" s="19">
        <v>2.5255972696245732</v>
      </c>
      <c r="O36" s="19">
        <v>35.836177474402731</v>
      </c>
      <c r="P36" s="19">
        <v>15.358361774744028</v>
      </c>
    </row>
    <row r="37" spans="8:16" ht="15.75" x14ac:dyDescent="0.25">
      <c r="H37" s="17">
        <v>2009</v>
      </c>
      <c r="I37" s="18">
        <v>39814</v>
      </c>
      <c r="J37" s="19">
        <v>0.39491004826678366</v>
      </c>
      <c r="K37" s="19">
        <v>41.641070645019752</v>
      </c>
      <c r="L37" s="19">
        <v>10.267661254936376</v>
      </c>
      <c r="M37" s="19">
        <v>1.2505484861781484</v>
      </c>
      <c r="N37" s="19">
        <v>0.96533567354102678</v>
      </c>
      <c r="O37" s="19">
        <v>32.843352347520842</v>
      </c>
      <c r="P37" s="19">
        <v>12.637121544537077</v>
      </c>
    </row>
    <row r="38" spans="8:16" ht="15.75" x14ac:dyDescent="0.25">
      <c r="H38" s="17">
        <v>2009</v>
      </c>
      <c r="I38" s="18">
        <v>39904</v>
      </c>
      <c r="J38" s="19">
        <v>0.76905150314611981</v>
      </c>
      <c r="K38" s="19">
        <v>45.280820321603365</v>
      </c>
      <c r="L38" s="19">
        <v>1.2351433232346776</v>
      </c>
      <c r="M38" s="19">
        <v>1.1652295502213939</v>
      </c>
      <c r="N38" s="19">
        <v>1.5847121883010957</v>
      </c>
      <c r="O38" s="19">
        <v>35.166627825681665</v>
      </c>
      <c r="P38" s="19">
        <v>14.7984152878117</v>
      </c>
    </row>
    <row r="39" spans="8:16" ht="15.75" x14ac:dyDescent="0.25">
      <c r="H39" s="17">
        <v>2009</v>
      </c>
      <c r="I39" s="18">
        <v>39995</v>
      </c>
      <c r="J39" s="19">
        <v>0.57210965435041716</v>
      </c>
      <c r="K39" s="19">
        <v>41.382598331346848</v>
      </c>
      <c r="L39" s="19">
        <v>1.0965435041716329</v>
      </c>
      <c r="M39" s="19">
        <v>1.1442193087008345</v>
      </c>
      <c r="N39" s="19">
        <v>0.57210965435041716</v>
      </c>
      <c r="O39" s="19">
        <v>37.902264600715142</v>
      </c>
      <c r="P39" s="19">
        <v>17.330154946364722</v>
      </c>
    </row>
    <row r="40" spans="8:16" ht="15.75" x14ac:dyDescent="0.25">
      <c r="H40" s="17">
        <v>2009</v>
      </c>
      <c r="I40" s="18">
        <v>40087</v>
      </c>
      <c r="J40" s="19">
        <v>0.29525323642970697</v>
      </c>
      <c r="K40" s="19">
        <v>39.700204406086762</v>
      </c>
      <c r="L40" s="19">
        <v>3.5657506245741537</v>
      </c>
      <c r="M40" s="19">
        <v>1.6125369066545536</v>
      </c>
      <c r="N40" s="19">
        <v>1.3172836702248467</v>
      </c>
      <c r="O40" s="19">
        <v>39.586645468998405</v>
      </c>
      <c r="P40" s="19">
        <v>13.922325687031567</v>
      </c>
    </row>
    <row r="41" spans="8:16" ht="15.75" x14ac:dyDescent="0.25">
      <c r="H41" s="17">
        <v>2010</v>
      </c>
      <c r="I41" s="18">
        <v>40179</v>
      </c>
      <c r="J41" s="19">
        <v>0.19222554463904315</v>
      </c>
      <c r="K41" s="19">
        <v>40.41008116189662</v>
      </c>
      <c r="L41" s="19">
        <v>10.486971379752243</v>
      </c>
      <c r="M41" s="19">
        <v>1.1106364801366937</v>
      </c>
      <c r="N41" s="19">
        <v>1.3242204186245197</v>
      </c>
      <c r="O41" s="19">
        <v>34.57923964117898</v>
      </c>
      <c r="P41" s="19">
        <v>11.896625373771892</v>
      </c>
    </row>
    <row r="42" spans="8:16" ht="15.75" x14ac:dyDescent="0.25">
      <c r="H42" s="17">
        <v>2010</v>
      </c>
      <c r="I42" s="18">
        <v>40269</v>
      </c>
      <c r="J42" s="19">
        <v>0.69369174073271178</v>
      </c>
      <c r="K42" s="19">
        <v>40.49425536527206</v>
      </c>
      <c r="L42" s="19">
        <v>6.6334272707565578</v>
      </c>
      <c r="M42" s="19">
        <v>1.6258400173422936</v>
      </c>
      <c r="N42" s="19">
        <v>1.3006720138738346</v>
      </c>
      <c r="O42" s="19">
        <v>34.858009971818774</v>
      </c>
      <c r="P42" s="19">
        <v>14.394103620203772</v>
      </c>
    </row>
    <row r="43" spans="8:16" ht="15.75" x14ac:dyDescent="0.25">
      <c r="H43" s="17">
        <v>2010</v>
      </c>
      <c r="I43" s="18">
        <v>40360</v>
      </c>
      <c r="J43" s="19">
        <v>0.78448463717585537</v>
      </c>
      <c r="K43" s="19">
        <v>36.848986707343656</v>
      </c>
      <c r="L43" s="19">
        <v>5.840052298975813</v>
      </c>
      <c r="M43" s="19">
        <v>1.7868816735672262</v>
      </c>
      <c r="N43" s="19">
        <v>2.4842013510568757</v>
      </c>
      <c r="O43" s="19">
        <v>35.388973632599694</v>
      </c>
      <c r="P43" s="19">
        <v>16.866419699280893</v>
      </c>
    </row>
    <row r="44" spans="8:16" ht="15.75" x14ac:dyDescent="0.25">
      <c r="H44" s="17">
        <v>2010</v>
      </c>
      <c r="I44" s="18">
        <v>40452</v>
      </c>
      <c r="J44" s="19">
        <v>0.66376270483302224</v>
      </c>
      <c r="K44" s="19">
        <v>35.884671230035266</v>
      </c>
      <c r="L44" s="19">
        <v>10.080896079651524</v>
      </c>
      <c r="M44" s="19">
        <v>2.3439120514416101</v>
      </c>
      <c r="N44" s="19">
        <v>2.1572287907073222</v>
      </c>
      <c r="O44" s="19">
        <v>33.395561086911428</v>
      </c>
      <c r="P44" s="19">
        <v>15.473968056419828</v>
      </c>
    </row>
    <row r="45" spans="8:16" ht="15.75" x14ac:dyDescent="0.25">
      <c r="H45" s="17">
        <v>2011</v>
      </c>
      <c r="I45" s="18">
        <v>40544</v>
      </c>
      <c r="J45" s="19">
        <v>0.42726347914547308</v>
      </c>
      <c r="K45" s="19">
        <v>38.738555442522888</v>
      </c>
      <c r="L45" s="19">
        <v>13.672431332655139</v>
      </c>
      <c r="M45" s="19">
        <v>1.2207527975584946</v>
      </c>
      <c r="N45" s="19">
        <v>1.3021363173957274</v>
      </c>
      <c r="O45" s="19">
        <v>33.550356052899282</v>
      </c>
      <c r="P45" s="19">
        <v>11.088504577822992</v>
      </c>
    </row>
    <row r="46" spans="8:16" ht="15.75" x14ac:dyDescent="0.25">
      <c r="H46" s="17">
        <v>2011</v>
      </c>
      <c r="I46" s="18">
        <v>40634</v>
      </c>
      <c r="J46" s="19">
        <v>0.33806626098715353</v>
      </c>
      <c r="K46" s="19">
        <v>43.542934415145368</v>
      </c>
      <c r="L46" s="19">
        <v>1.915708812260537</v>
      </c>
      <c r="M46" s="19">
        <v>2.2537750732476902</v>
      </c>
      <c r="N46" s="19">
        <v>1.4874915483434756</v>
      </c>
      <c r="O46" s="19">
        <v>35.271579896326351</v>
      </c>
      <c r="P46" s="19">
        <v>15.190443993689435</v>
      </c>
    </row>
    <row r="47" spans="8:16" ht="15.75" x14ac:dyDescent="0.25">
      <c r="H47" s="17">
        <v>2011</v>
      </c>
      <c r="I47" s="18">
        <v>40725</v>
      </c>
      <c r="J47" s="19">
        <v>0.34888791975577843</v>
      </c>
      <c r="K47" s="19">
        <v>43.022241604884428</v>
      </c>
      <c r="L47" s="19">
        <v>3.0091583078935895</v>
      </c>
      <c r="M47" s="19">
        <v>1.6572176188399477</v>
      </c>
      <c r="N47" s="19">
        <v>1.7444395987788921</v>
      </c>
      <c r="O47" s="19">
        <v>34.670737025730482</v>
      </c>
      <c r="P47" s="19">
        <v>15.54731792411688</v>
      </c>
    </row>
    <row r="48" spans="8:16" ht="15.75" x14ac:dyDescent="0.25">
      <c r="H48" s="17">
        <v>2011</v>
      </c>
      <c r="I48" s="18">
        <v>40817</v>
      </c>
      <c r="J48" s="19">
        <v>8.4889643463497436E-2</v>
      </c>
      <c r="K48" s="19">
        <v>43.017826825127337</v>
      </c>
      <c r="L48" s="19">
        <v>2.3344651952461795</v>
      </c>
      <c r="M48" s="19">
        <v>2.0797962648556876</v>
      </c>
      <c r="N48" s="19">
        <v>1.2521222410865873</v>
      </c>
      <c r="O48" s="19">
        <v>34.104414261460093</v>
      </c>
      <c r="P48" s="19">
        <v>17.126485568760611</v>
      </c>
    </row>
    <row r="49" spans="8:16" ht="15.75" x14ac:dyDescent="0.25">
      <c r="H49" s="17">
        <v>2012</v>
      </c>
      <c r="I49" s="18">
        <v>40909</v>
      </c>
      <c r="J49" s="19">
        <v>0.26644804263168687</v>
      </c>
      <c r="K49" s="19">
        <v>43.20557491289199</v>
      </c>
      <c r="L49" s="19">
        <v>8.4648493543758967</v>
      </c>
      <c r="M49" s="19">
        <v>0.71736011477761841</v>
      </c>
      <c r="N49" s="19">
        <v>0.96331215412994475</v>
      </c>
      <c r="O49" s="19">
        <v>30.641524902643987</v>
      </c>
      <c r="P49" s="19">
        <v>15.740930518548883</v>
      </c>
    </row>
    <row r="50" spans="8:16" ht="15.75" x14ac:dyDescent="0.25">
      <c r="H50" s="17">
        <v>2012</v>
      </c>
      <c r="I50" s="18">
        <v>41000</v>
      </c>
      <c r="J50" s="19">
        <v>0.61505832449628839</v>
      </c>
      <c r="K50" s="19">
        <v>44.262990455991527</v>
      </c>
      <c r="L50" s="19">
        <v>1.1876988335100744</v>
      </c>
      <c r="M50" s="19">
        <v>1.5906680805938496</v>
      </c>
      <c r="N50" s="19">
        <v>2.2905620360551433</v>
      </c>
      <c r="O50" s="19">
        <v>32.979851537645814</v>
      </c>
      <c r="P50" s="19">
        <v>17.073170731707318</v>
      </c>
    </row>
    <row r="51" spans="8:16" ht="15.75" x14ac:dyDescent="0.25">
      <c r="H51" s="17">
        <v>2012</v>
      </c>
      <c r="I51" s="18">
        <v>41091</v>
      </c>
      <c r="J51" s="19">
        <v>0.29864461291063638</v>
      </c>
      <c r="K51" s="19">
        <v>44.543992648747988</v>
      </c>
      <c r="L51" s="19">
        <v>0.22972662531587409</v>
      </c>
      <c r="M51" s="19">
        <v>1.7229496898690559</v>
      </c>
      <c r="N51" s="19">
        <v>0.9648518263266711</v>
      </c>
      <c r="O51" s="19">
        <v>35.010337698139224</v>
      </c>
      <c r="P51" s="19">
        <v>17.229496898690559</v>
      </c>
    </row>
    <row r="52" spans="8:16" ht="15.75" x14ac:dyDescent="0.25">
      <c r="H52" s="17">
        <v>2012</v>
      </c>
      <c r="I52" s="18">
        <v>41183</v>
      </c>
      <c r="J52" s="19">
        <v>0.23404255319148937</v>
      </c>
      <c r="K52" s="19">
        <v>44.808510638297875</v>
      </c>
      <c r="L52" s="19">
        <v>3.808510638297872</v>
      </c>
      <c r="M52" s="19">
        <v>1.2340425531914896</v>
      </c>
      <c r="N52" s="19">
        <v>1</v>
      </c>
      <c r="O52" s="19">
        <v>32.446808510638306</v>
      </c>
      <c r="P52" s="19">
        <v>16.468085106382979</v>
      </c>
    </row>
    <row r="53" spans="8:16" ht="15.75" x14ac:dyDescent="0.25">
      <c r="H53" s="17">
        <v>2013</v>
      </c>
      <c r="I53" s="18">
        <v>41275</v>
      </c>
      <c r="J53" s="19">
        <v>0.2409110819097679</v>
      </c>
      <c r="K53" s="19">
        <v>44.962768287341227</v>
      </c>
      <c r="L53" s="19">
        <v>7.4463425317564615</v>
      </c>
      <c r="M53" s="19">
        <v>1.2045554095488393</v>
      </c>
      <c r="N53" s="19">
        <v>0.54752518615856338</v>
      </c>
      <c r="O53" s="19">
        <v>31.559351730179593</v>
      </c>
      <c r="P53" s="19">
        <v>14.038545773105563</v>
      </c>
    </row>
    <row r="54" spans="8:16" ht="15.75" x14ac:dyDescent="0.25">
      <c r="H54" s="17">
        <v>2013</v>
      </c>
      <c r="I54" s="18">
        <v>41365</v>
      </c>
      <c r="J54" s="19">
        <v>0.89827082865483932</v>
      </c>
      <c r="K54" s="19">
        <v>42.555580507523018</v>
      </c>
      <c r="L54" s="19">
        <v>9.4767572423085582</v>
      </c>
      <c r="M54" s="19">
        <v>1.7516281158769371</v>
      </c>
      <c r="N54" s="19">
        <v>1.4821468672804849</v>
      </c>
      <c r="O54" s="19">
        <v>13.878284302717269</v>
      </c>
      <c r="P54" s="19">
        <v>29.957332135638897</v>
      </c>
    </row>
    <row r="55" spans="8:16" ht="15.75" x14ac:dyDescent="0.25">
      <c r="H55" s="17">
        <v>2013</v>
      </c>
      <c r="I55" s="18">
        <v>41456</v>
      </c>
      <c r="J55" s="19">
        <v>1.0779816513761469</v>
      </c>
      <c r="K55" s="19">
        <v>37.454128440366972</v>
      </c>
      <c r="L55" s="19">
        <v>1.5825688073394499</v>
      </c>
      <c r="M55" s="19">
        <v>3.5779816513761475</v>
      </c>
      <c r="N55" s="19">
        <v>2.8899082568807346</v>
      </c>
      <c r="O55" s="19">
        <v>18.096330275229359</v>
      </c>
      <c r="P55" s="19">
        <v>35.321100917431195</v>
      </c>
    </row>
    <row r="56" spans="8:16" ht="15.75" x14ac:dyDescent="0.25">
      <c r="H56" s="17">
        <v>2013</v>
      </c>
      <c r="I56" s="18">
        <v>41548</v>
      </c>
      <c r="J56" s="19">
        <v>1.6003556345854635</v>
      </c>
      <c r="K56" s="19">
        <v>31.918204045343408</v>
      </c>
      <c r="L56" s="19">
        <v>9.6465881306957115</v>
      </c>
      <c r="M56" s="19">
        <v>4.8232940653478558</v>
      </c>
      <c r="N56" s="19">
        <v>4.3120693487441653</v>
      </c>
      <c r="O56" s="19">
        <v>18.226272505001109</v>
      </c>
      <c r="P56" s="19">
        <v>29.473216270282283</v>
      </c>
    </row>
    <row r="57" spans="8:16" ht="15.75" x14ac:dyDescent="0.25">
      <c r="H57" s="17">
        <v>2014</v>
      </c>
      <c r="I57" s="18">
        <v>41640</v>
      </c>
      <c r="J57" s="19">
        <v>2.0309723280020311</v>
      </c>
      <c r="K57" s="19">
        <v>38.359989845138365</v>
      </c>
      <c r="L57" s="19">
        <v>6.854531607006856</v>
      </c>
      <c r="M57" s="19">
        <v>5.0774308200050786</v>
      </c>
      <c r="N57" s="19">
        <v>3.8588474232038594</v>
      </c>
      <c r="O57" s="19">
        <v>13.099771515613101</v>
      </c>
      <c r="P57" s="19">
        <v>30.718456461030719</v>
      </c>
    </row>
    <row r="58" spans="8:16" ht="15.75" x14ac:dyDescent="0.25">
      <c r="H58" s="17">
        <v>2014</v>
      </c>
      <c r="I58" s="18">
        <v>41730</v>
      </c>
      <c r="J58" s="19">
        <v>3.1826218742106596</v>
      </c>
      <c r="K58" s="19">
        <v>30.23490780500126</v>
      </c>
      <c r="L58" s="19">
        <v>3.1068451629199298</v>
      </c>
      <c r="M58" s="19">
        <v>7.3755998989643841</v>
      </c>
      <c r="N58" s="19">
        <v>5.733771154331901</v>
      </c>
      <c r="O58" s="19">
        <v>17.75700934579439</v>
      </c>
      <c r="P58" s="19">
        <v>32.609244758777471</v>
      </c>
    </row>
    <row r="59" spans="8:16" ht="15.75" x14ac:dyDescent="0.25">
      <c r="H59" s="17">
        <v>2014</v>
      </c>
      <c r="I59" s="18">
        <v>41821</v>
      </c>
      <c r="J59" s="19">
        <v>2.8189202102245585</v>
      </c>
      <c r="K59" s="19">
        <v>26.803631151457235</v>
      </c>
      <c r="L59" s="19">
        <v>6.9039655996177727</v>
      </c>
      <c r="M59" s="19">
        <v>10.774008600095556</v>
      </c>
      <c r="N59" s="19">
        <v>6.1156235069278546</v>
      </c>
      <c r="O59" s="19">
        <v>15.527950310559008</v>
      </c>
      <c r="P59" s="19">
        <v>31.055900621118017</v>
      </c>
    </row>
    <row r="60" spans="8:16" ht="15.75" x14ac:dyDescent="0.25">
      <c r="H60" s="17">
        <v>2014</v>
      </c>
      <c r="I60" s="18">
        <v>41913</v>
      </c>
      <c r="J60" s="19">
        <v>3.0273674013078229</v>
      </c>
      <c r="K60" s="19">
        <v>26.737708888350696</v>
      </c>
      <c r="L60" s="19">
        <v>9.8571082586582737</v>
      </c>
      <c r="M60" s="19">
        <v>12.351658997335917</v>
      </c>
      <c r="N60" s="19">
        <v>6.6117704044562853</v>
      </c>
      <c r="O60" s="19">
        <v>14.168079438120612</v>
      </c>
      <c r="P60" s="19">
        <v>27.246306611770404</v>
      </c>
    </row>
    <row r="61" spans="8:16" ht="15.75" x14ac:dyDescent="0.25">
      <c r="H61" s="17">
        <v>2015</v>
      </c>
      <c r="I61" s="18">
        <v>42005</v>
      </c>
      <c r="J61" s="19">
        <v>1.8477996596158526</v>
      </c>
      <c r="K61" s="19">
        <v>31.680038901045478</v>
      </c>
      <c r="L61" s="19">
        <v>13.736931680038902</v>
      </c>
      <c r="M61" s="19">
        <v>8.9958667639192829</v>
      </c>
      <c r="N61" s="19">
        <v>4.2548018477996603</v>
      </c>
      <c r="O61" s="19">
        <v>11.816192560175057</v>
      </c>
      <c r="P61" s="19">
        <v>27.668368587405791</v>
      </c>
    </row>
    <row r="62" spans="8:16" ht="15.75" x14ac:dyDescent="0.25">
      <c r="H62" s="17">
        <v>2015</v>
      </c>
      <c r="I62" s="18">
        <v>42095</v>
      </c>
      <c r="J62" s="19">
        <v>3.3990659055526713</v>
      </c>
      <c r="K62" s="19">
        <v>29.813181110534497</v>
      </c>
      <c r="L62" s="19">
        <v>4.3072132848988058</v>
      </c>
      <c r="M62" s="19">
        <v>13.82978723404255</v>
      </c>
      <c r="N62" s="19">
        <v>7.13544369486248</v>
      </c>
      <c r="O62" s="19">
        <v>13.82978723404255</v>
      </c>
      <c r="P62" s="19">
        <v>27.685521536066421</v>
      </c>
    </row>
    <row r="63" spans="8:16" ht="15.75" x14ac:dyDescent="0.25">
      <c r="H63" s="17">
        <v>2015</v>
      </c>
      <c r="I63" s="18">
        <v>42186</v>
      </c>
      <c r="J63" s="19">
        <v>3.1476392705470895</v>
      </c>
      <c r="K63" s="19">
        <v>28.203847114664001</v>
      </c>
      <c r="L63" s="19">
        <v>3.5473394953784663</v>
      </c>
      <c r="M63" s="19">
        <v>17.561828628528602</v>
      </c>
      <c r="N63" s="19">
        <v>8.9682737946540101</v>
      </c>
      <c r="O63" s="19">
        <v>11.19160629527854</v>
      </c>
      <c r="P63" s="19">
        <v>27.379465400949286</v>
      </c>
    </row>
    <row r="64" spans="8:16" ht="15.75" x14ac:dyDescent="0.25">
      <c r="H64" s="17">
        <v>2015</v>
      </c>
      <c r="I64" s="18">
        <v>42278</v>
      </c>
      <c r="J64" s="19">
        <v>3.2052850501590404</v>
      </c>
      <c r="K64" s="19">
        <v>25.20185955468558</v>
      </c>
      <c r="L64" s="19">
        <v>7.8541717641301689</v>
      </c>
      <c r="M64" s="19">
        <v>21.702960606802051</v>
      </c>
      <c r="N64" s="19">
        <v>8.4658673843895258</v>
      </c>
      <c r="O64" s="19">
        <v>10.129679471494981</v>
      </c>
      <c r="P64" s="19">
        <v>23.440176168338635</v>
      </c>
    </row>
    <row r="65" spans="8:16" ht="15.75" x14ac:dyDescent="0.25">
      <c r="H65" s="17">
        <v>2016</v>
      </c>
      <c r="I65" s="18">
        <v>42370</v>
      </c>
      <c r="J65" s="19">
        <v>3.5201793721973087</v>
      </c>
      <c r="K65" s="19">
        <v>28.251121076233183</v>
      </c>
      <c r="L65" s="19">
        <v>12.48878923766816</v>
      </c>
      <c r="M65" s="19">
        <v>18.76681614349776</v>
      </c>
      <c r="N65" s="19">
        <v>7.5784753363228683</v>
      </c>
      <c r="O65" s="19">
        <v>11.031390134529149</v>
      </c>
      <c r="P65" s="19">
        <v>18.363228699551566</v>
      </c>
    </row>
    <row r="66" spans="8:16" ht="15.75" x14ac:dyDescent="0.25">
      <c r="H66" s="17">
        <v>2016</v>
      </c>
      <c r="I66" s="18">
        <v>42461</v>
      </c>
      <c r="J66" s="19">
        <v>2.7999089460505355</v>
      </c>
      <c r="K66" s="19">
        <v>30.184384247666753</v>
      </c>
      <c r="L66" s="19">
        <v>4.3933530616890506</v>
      </c>
      <c r="M66" s="19">
        <v>22.558615979968131</v>
      </c>
      <c r="N66" s="19">
        <v>6.874573184611882</v>
      </c>
      <c r="O66" s="19">
        <v>12.223992715684044</v>
      </c>
      <c r="P66" s="19">
        <v>20.965171864329616</v>
      </c>
    </row>
    <row r="67" spans="8:16" ht="15.75" x14ac:dyDescent="0.25">
      <c r="H67" s="17">
        <v>2016</v>
      </c>
      <c r="I67" s="18">
        <v>42552</v>
      </c>
      <c r="J67" s="19">
        <v>2.5313620071684588</v>
      </c>
      <c r="K67" s="19">
        <v>26.948924731182792</v>
      </c>
      <c r="L67" s="19">
        <v>2.2849462365591395</v>
      </c>
      <c r="M67" s="19">
        <v>29.681899641577058</v>
      </c>
      <c r="N67" s="19">
        <v>10.573476702508961</v>
      </c>
      <c r="O67" s="19">
        <v>9.4310035842293889</v>
      </c>
      <c r="P67" s="19">
        <v>18.548387096774192</v>
      </c>
    </row>
    <row r="68" spans="8:16" ht="15.75" x14ac:dyDescent="0.25">
      <c r="H68" s="17">
        <v>2016</v>
      </c>
      <c r="I68" s="18">
        <v>42644</v>
      </c>
      <c r="J68" s="19">
        <v>2.2274077216801018</v>
      </c>
      <c r="K68" s="19">
        <v>23.504454815443363</v>
      </c>
      <c r="L68" s="19">
        <v>8.6550700042426811</v>
      </c>
      <c r="M68" s="19">
        <v>28.510818837505298</v>
      </c>
      <c r="N68" s="19">
        <v>10.224862112855325</v>
      </c>
      <c r="O68" s="19">
        <v>8.8035638523546886</v>
      </c>
      <c r="P68" s="19">
        <v>18.073822655918541</v>
      </c>
    </row>
    <row r="69" spans="8:16" ht="15.75" x14ac:dyDescent="0.25">
      <c r="H69" s="17">
        <v>2017</v>
      </c>
      <c r="I69" s="18">
        <v>42736</v>
      </c>
      <c r="J69" s="19">
        <v>2.8975741239892185</v>
      </c>
      <c r="K69" s="19">
        <v>18.126684636118597</v>
      </c>
      <c r="L69" s="19">
        <v>13.701707097933513</v>
      </c>
      <c r="M69" s="19">
        <v>29.132973944294697</v>
      </c>
      <c r="N69" s="19">
        <v>10.265049415992815</v>
      </c>
      <c r="O69" s="19">
        <v>8.7151841868823006</v>
      </c>
      <c r="P69" s="19">
        <v>17.160826594788865</v>
      </c>
    </row>
    <row r="70" spans="8:16" ht="15.75" x14ac:dyDescent="0.25">
      <c r="H70" s="17">
        <v>2017</v>
      </c>
      <c r="I70" s="18">
        <v>42826</v>
      </c>
      <c r="J70" s="19">
        <v>3.1102733270499527</v>
      </c>
      <c r="K70" s="19">
        <v>15.551366635249764</v>
      </c>
      <c r="L70" s="19">
        <v>5.0424128180961354</v>
      </c>
      <c r="M70" s="19">
        <v>33.576814326107446</v>
      </c>
      <c r="N70" s="19">
        <v>15.904806786050896</v>
      </c>
      <c r="O70" s="19">
        <v>8.2469368520263906</v>
      </c>
      <c r="P70" s="19">
        <v>18.567389255419418</v>
      </c>
    </row>
    <row r="71" spans="8:16" ht="15.75" x14ac:dyDescent="0.25">
      <c r="H71" s="17">
        <v>2017</v>
      </c>
      <c r="I71" s="18">
        <v>42917</v>
      </c>
      <c r="J71" s="19">
        <v>2.3777777777777778</v>
      </c>
      <c r="K71" s="19">
        <v>11.022222222222224</v>
      </c>
      <c r="L71" s="19">
        <v>4.3777777777777773</v>
      </c>
      <c r="M71" s="19">
        <v>38.444444444444443</v>
      </c>
      <c r="N71" s="19">
        <v>18.022222222222222</v>
      </c>
      <c r="O71" s="19">
        <v>7.9333333333333336</v>
      </c>
      <c r="P71" s="19">
        <v>17.822222222222223</v>
      </c>
    </row>
    <row r="72" spans="8:16" ht="15.75" x14ac:dyDescent="0.25">
      <c r="H72" s="17">
        <v>2017</v>
      </c>
      <c r="I72" s="18">
        <v>43009</v>
      </c>
      <c r="J72" s="19">
        <v>2.656183595410115</v>
      </c>
      <c r="K72" s="19">
        <v>9.0310242243943897</v>
      </c>
      <c r="L72" s="19">
        <v>6.3110922226944322</v>
      </c>
      <c r="M72" s="19">
        <v>39.970250743731413</v>
      </c>
      <c r="N72" s="19">
        <v>18.380790480237994</v>
      </c>
      <c r="O72" s="19">
        <v>7.798555036124097</v>
      </c>
      <c r="P72" s="19">
        <v>15.852103697407562</v>
      </c>
    </row>
    <row r="73" spans="8:16" ht="15.75" x14ac:dyDescent="0.25">
      <c r="H73" s="17">
        <v>2018</v>
      </c>
      <c r="I73" s="18">
        <v>43101</v>
      </c>
      <c r="J73" s="19">
        <v>3.0738164684765539</v>
      </c>
      <c r="K73" s="19">
        <v>8.6829706080323081</v>
      </c>
      <c r="L73" s="19">
        <v>9.8721112856181286</v>
      </c>
      <c r="M73" s="19">
        <v>38.860219878842265</v>
      </c>
      <c r="N73" s="19">
        <v>17.994166479694861</v>
      </c>
      <c r="O73" s="19">
        <v>7.3816468476553734</v>
      </c>
      <c r="P73" s="19">
        <v>14.135068431680503</v>
      </c>
    </row>
    <row r="74" spans="8:16" ht="15.75" x14ac:dyDescent="0.25">
      <c r="H74" s="17">
        <v>2018</v>
      </c>
      <c r="I74" s="18">
        <v>43191</v>
      </c>
      <c r="J74" s="19">
        <v>3.5689929529438511</v>
      </c>
      <c r="K74" s="19">
        <v>7.5244373721300297</v>
      </c>
      <c r="L74" s="19">
        <v>4.8192771084337354</v>
      </c>
      <c r="M74" s="19">
        <v>41.782223232552859</v>
      </c>
      <c r="N74" s="19">
        <v>22.073198454194138</v>
      </c>
      <c r="O74" s="19">
        <v>6.1832234598772464</v>
      </c>
      <c r="P74" s="19">
        <v>14.048647419868153</v>
      </c>
    </row>
    <row r="75" spans="8:16" ht="15.75" x14ac:dyDescent="0.25">
      <c r="H75" s="17">
        <v>2018</v>
      </c>
      <c r="I75" s="18">
        <v>43282</v>
      </c>
      <c r="J75" s="19">
        <v>1.6684961580680568</v>
      </c>
      <c r="K75" s="19">
        <v>5.7299670691547755</v>
      </c>
      <c r="L75" s="19">
        <v>5.4884742041712409</v>
      </c>
      <c r="M75" s="19">
        <v>44.083424807903405</v>
      </c>
      <c r="N75" s="19">
        <v>23.951701427003293</v>
      </c>
      <c r="O75" s="19">
        <v>8.1888035126234904</v>
      </c>
      <c r="P75" s="19">
        <v>10.889132821075741</v>
      </c>
    </row>
    <row r="76" spans="8:16" ht="15.75" x14ac:dyDescent="0.25">
      <c r="H76" s="17">
        <v>2018</v>
      </c>
      <c r="I76" s="18">
        <v>43374</v>
      </c>
      <c r="J76" s="19">
        <v>3.7296037296037294</v>
      </c>
      <c r="K76" s="19">
        <v>3.6236490781945325</v>
      </c>
      <c r="L76" s="19">
        <v>6.4420428056791685</v>
      </c>
      <c r="M76" s="19">
        <v>44.734053824962913</v>
      </c>
      <c r="N76" s="19">
        <v>22.759059122695483</v>
      </c>
      <c r="O76" s="19">
        <v>6.8658614113159571</v>
      </c>
      <c r="P76" s="19">
        <v>11.845730027548209</v>
      </c>
    </row>
    <row r="77" spans="8:16" ht="15.75" x14ac:dyDescent="0.25">
      <c r="H77" s="17">
        <v>2019</v>
      </c>
      <c r="I77" s="18">
        <v>43466</v>
      </c>
      <c r="J77" s="19">
        <v>4.251144538914323</v>
      </c>
      <c r="K77" s="19">
        <v>3.7933289731850879</v>
      </c>
      <c r="L77" s="19">
        <v>7.9354698059734039</v>
      </c>
      <c r="M77" s="19">
        <v>42.860257248746464</v>
      </c>
      <c r="N77" s="19">
        <v>22.323959014606494</v>
      </c>
      <c r="O77" s="19">
        <v>6.6056245912361016</v>
      </c>
      <c r="P77" s="19">
        <v>12.230215827338132</v>
      </c>
    </row>
    <row r="78" spans="8:16" ht="15.75" x14ac:dyDescent="0.25">
      <c r="H78" s="17">
        <v>2019</v>
      </c>
      <c r="I78" s="18">
        <v>43556</v>
      </c>
      <c r="J78" s="19">
        <v>4.4587451160652725</v>
      </c>
      <c r="K78" s="19">
        <v>8.3888761204320854</v>
      </c>
      <c r="L78" s="19">
        <v>6.2054700068949673</v>
      </c>
      <c r="M78" s="19">
        <v>45.483796828315334</v>
      </c>
      <c r="N78" s="19">
        <v>18.317628131464033</v>
      </c>
      <c r="O78" s="19">
        <v>6.2974028958860044</v>
      </c>
      <c r="P78" s="19">
        <v>10.848080900942316</v>
      </c>
    </row>
    <row r="79" spans="8:16" ht="15.75" x14ac:dyDescent="0.25">
      <c r="H79" s="17">
        <v>2019</v>
      </c>
      <c r="I79" s="18">
        <v>43647</v>
      </c>
      <c r="J79" s="19">
        <v>3.1202926619324294</v>
      </c>
      <c r="K79" s="19">
        <v>5.7886808693780933</v>
      </c>
      <c r="L79" s="19">
        <v>6.0038734667527427</v>
      </c>
      <c r="M79" s="19">
        <v>44.006886163115986</v>
      </c>
      <c r="N79" s="19">
        <v>15.23563589412524</v>
      </c>
      <c r="O79" s="19">
        <v>12.825478803529155</v>
      </c>
      <c r="P79" s="19">
        <v>13.019152141166343</v>
      </c>
    </row>
    <row r="80" spans="8:16" ht="15.75" x14ac:dyDescent="0.25">
      <c r="H80" s="17">
        <v>2019</v>
      </c>
      <c r="I80" s="18">
        <v>43739</v>
      </c>
      <c r="J80" s="19">
        <v>4.1939711664482298</v>
      </c>
      <c r="K80" s="19">
        <v>7.0336391437308867</v>
      </c>
      <c r="L80" s="19">
        <v>9.0214067278287438</v>
      </c>
      <c r="M80" s="19">
        <v>43.250327653997374</v>
      </c>
      <c r="N80" s="19">
        <v>12.800349497597201</v>
      </c>
      <c r="O80" s="19">
        <v>11.68632590650939</v>
      </c>
      <c r="P80" s="19">
        <v>12.013979903888158</v>
      </c>
    </row>
    <row r="81" spans="8:16" ht="15.75" x14ac:dyDescent="0.25">
      <c r="H81" s="17">
        <v>2020</v>
      </c>
      <c r="I81" s="18">
        <v>43831</v>
      </c>
      <c r="J81" s="19">
        <v>2.1867483052700636</v>
      </c>
      <c r="K81" s="19">
        <v>9.5779575770828771</v>
      </c>
      <c r="L81" s="19">
        <v>11.436693636562431</v>
      </c>
      <c r="M81" s="19">
        <v>40.367373715285368</v>
      </c>
      <c r="N81" s="19">
        <v>10.3214520008747</v>
      </c>
      <c r="O81" s="19">
        <v>11.852175814563743</v>
      </c>
      <c r="P81" s="19">
        <v>14.257598950360812</v>
      </c>
    </row>
    <row r="82" spans="8:16" ht="15.75" x14ac:dyDescent="0.25">
      <c r="H82" s="17">
        <v>2020</v>
      </c>
      <c r="I82" s="18">
        <v>43922</v>
      </c>
      <c r="J82" s="19">
        <v>1.8964415086298738</v>
      </c>
      <c r="K82" s="19">
        <v>26.358406136799484</v>
      </c>
      <c r="L82" s="19">
        <v>3.0044747496271031</v>
      </c>
      <c r="M82" s="19">
        <v>17.685915192840397</v>
      </c>
      <c r="N82" s="19">
        <v>10.654165778819518</v>
      </c>
      <c r="O82" s="19">
        <v>15.192840400596634</v>
      </c>
      <c r="P82" s="19">
        <v>25.207756232686972</v>
      </c>
    </row>
    <row r="83" spans="8:16" ht="15.75" x14ac:dyDescent="0.25">
      <c r="H83" s="17">
        <v>2020</v>
      </c>
      <c r="I83" s="18">
        <v>44013</v>
      </c>
      <c r="J83" s="19">
        <v>3.8381502890173405</v>
      </c>
      <c r="K83" s="19">
        <v>24.693641618497111</v>
      </c>
      <c r="L83" s="19">
        <v>4.1849710982658967</v>
      </c>
      <c r="M83" s="19">
        <v>26.011560693641623</v>
      </c>
      <c r="N83" s="19">
        <v>7.8150289017341041</v>
      </c>
      <c r="O83" s="19">
        <v>16.369942196531792</v>
      </c>
      <c r="P83" s="19">
        <v>17.086705202312142</v>
      </c>
    </row>
    <row r="84" spans="8:16" ht="15.75" x14ac:dyDescent="0.25">
      <c r="H84" s="17">
        <v>2020</v>
      </c>
      <c r="I84" s="18">
        <v>44105</v>
      </c>
      <c r="J84" s="19">
        <v>2.4474023185916698</v>
      </c>
      <c r="K84" s="19">
        <v>23.958780592528981</v>
      </c>
      <c r="L84" s="19">
        <v>9.2314297981966522</v>
      </c>
      <c r="M84" s="19">
        <v>25.053671103477885</v>
      </c>
      <c r="N84" s="19">
        <v>6.9557750107342207</v>
      </c>
      <c r="O84" s="19">
        <v>13.610991841992275</v>
      </c>
      <c r="P84" s="19">
        <v>18.741949334478317</v>
      </c>
    </row>
    <row r="85" spans="8:16" ht="15.75" x14ac:dyDescent="0.25">
      <c r="H85" s="17">
        <v>2021</v>
      </c>
      <c r="I85" s="18">
        <v>44197</v>
      </c>
      <c r="J85" s="19">
        <v>2.5000000000000004</v>
      </c>
      <c r="K85" s="19">
        <v>22.272727272727277</v>
      </c>
      <c r="L85" s="19">
        <v>12.431818181818185</v>
      </c>
      <c r="M85" s="19">
        <v>27.40909090909091</v>
      </c>
      <c r="N85" s="19">
        <v>9.3636363636363669</v>
      </c>
      <c r="O85" s="19">
        <v>12.431818181818185</v>
      </c>
      <c r="P85" s="19">
        <v>13.590909090909095</v>
      </c>
    </row>
    <row r="86" spans="8:16" ht="15.75" x14ac:dyDescent="0.25">
      <c r="H86" s="17">
        <v>2021</v>
      </c>
      <c r="I86" s="18">
        <v>44287</v>
      </c>
      <c r="J86" s="19">
        <v>3.7685657282199068</v>
      </c>
      <c r="K86" s="19">
        <v>13.855021059632008</v>
      </c>
      <c r="L86" s="19">
        <v>9.0667257814231856</v>
      </c>
      <c r="M86" s="19">
        <v>27.466193748614497</v>
      </c>
      <c r="N86" s="19">
        <v>17.867435158501436</v>
      </c>
      <c r="O86" s="19">
        <v>13.855021059632008</v>
      </c>
      <c r="P86" s="19">
        <v>14.121037463976945</v>
      </c>
    </row>
    <row r="87" spans="8:16" ht="15.75" x14ac:dyDescent="0.25">
      <c r="H87" s="17">
        <v>2021</v>
      </c>
      <c r="I87" s="18">
        <v>44378</v>
      </c>
      <c r="J87" s="19">
        <v>3.9735099337748347</v>
      </c>
      <c r="K87" s="19">
        <v>12.097130242825607</v>
      </c>
      <c r="L87" s="19">
        <v>6.9757174392935983</v>
      </c>
      <c r="M87" s="19">
        <v>28.278145695364245</v>
      </c>
      <c r="N87" s="19">
        <v>25.408388520971304</v>
      </c>
      <c r="O87" s="19">
        <v>11.766004415011038</v>
      </c>
      <c r="P87" s="19">
        <v>11.501103752759382</v>
      </c>
    </row>
    <row r="88" spans="8:16" ht="15.75" x14ac:dyDescent="0.25">
      <c r="H88" s="17">
        <v>2021</v>
      </c>
      <c r="I88" s="18">
        <v>44470</v>
      </c>
      <c r="J88" s="19">
        <v>2.1424199143032032</v>
      </c>
      <c r="K88" s="19">
        <v>10.201999591920016</v>
      </c>
      <c r="L88" s="19">
        <v>11.630279534788821</v>
      </c>
      <c r="M88" s="19">
        <v>32.340338706386454</v>
      </c>
      <c r="N88" s="19">
        <v>20.730463170781473</v>
      </c>
      <c r="O88" s="19">
        <v>14.425627422974902</v>
      </c>
      <c r="P88" s="19">
        <v>8.5288716588451337</v>
      </c>
    </row>
    <row r="89" spans="8:16" ht="15.75" x14ac:dyDescent="0.25">
      <c r="H89" s="17">
        <v>2022</v>
      </c>
      <c r="I89" s="18">
        <v>44562</v>
      </c>
      <c r="J89" s="19">
        <v>1.8981335020563113</v>
      </c>
      <c r="K89" s="19">
        <v>12.179689971527996</v>
      </c>
      <c r="L89" s="19">
        <v>12.93894337235052</v>
      </c>
      <c r="M89" s="19">
        <v>29.61088263207845</v>
      </c>
      <c r="N89" s="19">
        <v>16.260677000949066</v>
      </c>
      <c r="O89" s="19">
        <v>15.849414742170195</v>
      </c>
      <c r="P89" s="19">
        <v>11.262258778867446</v>
      </c>
    </row>
    <row r="90" spans="8:16" ht="15.75" x14ac:dyDescent="0.25">
      <c r="H90" s="17">
        <v>2022</v>
      </c>
      <c r="I90" s="18">
        <v>44652</v>
      </c>
      <c r="J90" s="19">
        <v>1.7551104687177368</v>
      </c>
      <c r="K90" s="19">
        <v>11.872806111914102</v>
      </c>
      <c r="L90" s="19">
        <v>12.182531488746646</v>
      </c>
      <c r="M90" s="19">
        <v>30.993186041709684</v>
      </c>
      <c r="N90" s="19">
        <v>17.138137518067314</v>
      </c>
      <c r="O90" s="19">
        <v>15.837290935370637</v>
      </c>
      <c r="P90" s="19">
        <v>10.22093743547388</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51"/>
  <sheetViews>
    <sheetView zoomScale="75" zoomScaleNormal="75" workbookViewId="0"/>
  </sheetViews>
  <sheetFormatPr defaultColWidth="9.140625" defaultRowHeight="16.5" x14ac:dyDescent="0.3"/>
  <cols>
    <col min="1" max="1" width="13.7109375" style="37" bestFit="1" customWidth="1"/>
    <col min="2" max="2" width="83.7109375" style="37" bestFit="1" customWidth="1"/>
    <col min="3" max="3" width="9.140625" style="37"/>
    <col min="4" max="4" width="9.28515625" style="38" bestFit="1" customWidth="1"/>
    <col min="5" max="5" width="11.28515625" style="38" bestFit="1" customWidth="1"/>
    <col min="6" max="6" width="17" style="38" customWidth="1"/>
    <col min="7" max="7" width="16.5703125" style="38" customWidth="1"/>
    <col min="8" max="8" width="12.28515625" style="38" customWidth="1"/>
    <col min="9" max="9" width="9.28515625" style="38" bestFit="1" customWidth="1"/>
    <col min="10" max="10" width="12.140625" style="38" customWidth="1"/>
    <col min="11" max="16384" width="9.140625" style="37"/>
  </cols>
  <sheetData>
    <row r="1" spans="1:10" x14ac:dyDescent="0.3">
      <c r="A1" s="35" t="s">
        <v>2</v>
      </c>
      <c r="B1" s="36" t="s">
        <v>420</v>
      </c>
      <c r="C1" s="176" t="s">
        <v>467</v>
      </c>
    </row>
    <row r="2" spans="1:10" x14ac:dyDescent="0.3">
      <c r="A2" s="35" t="s">
        <v>3</v>
      </c>
      <c r="B2" s="36" t="s">
        <v>120</v>
      </c>
    </row>
    <row r="3" spans="1:10" x14ac:dyDescent="0.3">
      <c r="A3" s="29" t="s">
        <v>4</v>
      </c>
      <c r="B3" s="29" t="s">
        <v>33</v>
      </c>
    </row>
    <row r="4" spans="1:10" x14ac:dyDescent="0.3">
      <c r="A4" s="29" t="s">
        <v>5</v>
      </c>
      <c r="B4" s="29" t="s">
        <v>47</v>
      </c>
    </row>
    <row r="5" spans="1:10" x14ac:dyDescent="0.3">
      <c r="A5" s="27" t="s">
        <v>6</v>
      </c>
      <c r="B5" s="15" t="s">
        <v>535</v>
      </c>
    </row>
    <row r="6" spans="1:10" x14ac:dyDescent="0.3">
      <c r="A6" s="27" t="s">
        <v>7</v>
      </c>
      <c r="B6" s="3" t="s">
        <v>587</v>
      </c>
    </row>
    <row r="10" spans="1:10" ht="31.5" x14ac:dyDescent="0.3">
      <c r="F10" s="39" t="s">
        <v>10</v>
      </c>
      <c r="G10" s="39" t="s">
        <v>17</v>
      </c>
      <c r="H10" s="39" t="s">
        <v>32</v>
      </c>
      <c r="I10" s="39" t="s">
        <v>15</v>
      </c>
      <c r="J10" s="39" t="s">
        <v>16</v>
      </c>
    </row>
    <row r="11" spans="1:10" ht="31.5" x14ac:dyDescent="0.3">
      <c r="F11" s="39" t="s">
        <v>0</v>
      </c>
      <c r="G11" s="39" t="s">
        <v>13</v>
      </c>
      <c r="H11" s="39" t="s">
        <v>31</v>
      </c>
      <c r="I11" s="39" t="s">
        <v>14</v>
      </c>
      <c r="J11" s="39" t="s">
        <v>22</v>
      </c>
    </row>
    <row r="12" spans="1:10" x14ac:dyDescent="0.3">
      <c r="D12" s="38">
        <v>2001</v>
      </c>
      <c r="E12" s="40">
        <v>36981</v>
      </c>
      <c r="F12" s="41">
        <v>79.31895826885868</v>
      </c>
      <c r="G12" s="41">
        <v>99.387703998122646</v>
      </c>
      <c r="H12" s="41">
        <v>66.41076873176651</v>
      </c>
      <c r="I12" s="41">
        <v>92.743096268273007</v>
      </c>
      <c r="J12" s="41">
        <v>133.90304302936553</v>
      </c>
    </row>
    <row r="13" spans="1:10" x14ac:dyDescent="0.3">
      <c r="E13" s="40">
        <v>37072</v>
      </c>
      <c r="F13" s="41">
        <v>79.505608130830993</v>
      </c>
      <c r="G13" s="41">
        <v>99.423783042888886</v>
      </c>
      <c r="H13" s="41">
        <v>65.526764066437011</v>
      </c>
      <c r="I13" s="41">
        <v>91.870617498569629</v>
      </c>
      <c r="J13" s="41">
        <v>127.88285261371971</v>
      </c>
    </row>
    <row r="14" spans="1:10" x14ac:dyDescent="0.3">
      <c r="E14" s="40">
        <v>37164</v>
      </c>
      <c r="F14" s="41">
        <v>79.022500353002187</v>
      </c>
      <c r="G14" s="41">
        <v>98.855233966179256</v>
      </c>
      <c r="H14" s="41">
        <v>67.443112773433697</v>
      </c>
      <c r="I14" s="41">
        <v>94.982200813786079</v>
      </c>
      <c r="J14" s="41">
        <v>118.07635525194664</v>
      </c>
    </row>
    <row r="15" spans="1:10" x14ac:dyDescent="0.3">
      <c r="E15" s="40">
        <v>37256</v>
      </c>
      <c r="F15" s="41">
        <v>78.643322772185954</v>
      </c>
      <c r="G15" s="41">
        <v>99.379810962171305</v>
      </c>
      <c r="H15" s="41">
        <v>68.497481486150008</v>
      </c>
      <c r="I15" s="41">
        <v>96.465137179346229</v>
      </c>
      <c r="J15" s="41">
        <v>108.69458880930897</v>
      </c>
    </row>
    <row r="16" spans="1:10" x14ac:dyDescent="0.3">
      <c r="D16" s="38">
        <v>2002</v>
      </c>
      <c r="E16" s="40">
        <v>37346</v>
      </c>
      <c r="F16" s="41">
        <v>77.935640580774304</v>
      </c>
      <c r="G16" s="41">
        <v>96.820199473358855</v>
      </c>
      <c r="H16" s="41">
        <v>68.637096984497603</v>
      </c>
      <c r="I16" s="41">
        <v>97.059064571158572</v>
      </c>
      <c r="J16" s="41">
        <v>109.06173133642059</v>
      </c>
    </row>
    <row r="17" spans="4:10" x14ac:dyDescent="0.3">
      <c r="E17" s="40">
        <v>37437</v>
      </c>
      <c r="F17" s="41">
        <v>76.101522753072828</v>
      </c>
      <c r="G17" s="41">
        <v>98.009063012523626</v>
      </c>
      <c r="H17" s="41">
        <v>69.639792911603166</v>
      </c>
      <c r="I17" s="41">
        <v>94.701333715809582</v>
      </c>
      <c r="J17" s="41">
        <v>101.94814475245123</v>
      </c>
    </row>
    <row r="18" spans="4:10" x14ac:dyDescent="0.3">
      <c r="E18" s="40">
        <v>37529</v>
      </c>
      <c r="F18" s="41">
        <v>73.465685627115619</v>
      </c>
      <c r="G18" s="41">
        <v>98.040300375226309</v>
      </c>
      <c r="H18" s="41">
        <v>71.260392405309261</v>
      </c>
      <c r="I18" s="41">
        <v>97.980629449492596</v>
      </c>
      <c r="J18" s="41">
        <v>97.171407294277145</v>
      </c>
    </row>
    <row r="19" spans="4:10" x14ac:dyDescent="0.3">
      <c r="E19" s="40">
        <v>37621</v>
      </c>
      <c r="F19" s="41">
        <v>71.654163031145103</v>
      </c>
      <c r="G19" s="41">
        <v>99.742950600836537</v>
      </c>
      <c r="H19" s="41">
        <v>76.496084764103955</v>
      </c>
      <c r="I19" s="41">
        <v>99.460312761262827</v>
      </c>
      <c r="J19" s="41">
        <v>100.72429402533061</v>
      </c>
    </row>
    <row r="20" spans="4:10" x14ac:dyDescent="0.3">
      <c r="D20" s="38">
        <v>2003</v>
      </c>
      <c r="E20" s="40">
        <v>37711</v>
      </c>
      <c r="F20" s="41">
        <v>72.158067722542469</v>
      </c>
      <c r="G20" s="41">
        <v>100.2142960890379</v>
      </c>
      <c r="H20" s="41">
        <v>75.541186645295184</v>
      </c>
      <c r="I20" s="41">
        <v>99.159568211748137</v>
      </c>
      <c r="J20" s="41">
        <v>105.91004519310036</v>
      </c>
    </row>
    <row r="21" spans="4:10" x14ac:dyDescent="0.3">
      <c r="E21" s="40">
        <v>37802</v>
      </c>
      <c r="F21" s="41">
        <v>72.813020146579476</v>
      </c>
      <c r="G21" s="41">
        <v>101.53711945167409</v>
      </c>
      <c r="H21" s="41">
        <v>74.666328722174541</v>
      </c>
      <c r="I21" s="41">
        <v>99.25409528291442</v>
      </c>
      <c r="J21" s="41">
        <v>122.38958518121611</v>
      </c>
    </row>
    <row r="22" spans="4:10" x14ac:dyDescent="0.3">
      <c r="E22" s="40">
        <v>37894</v>
      </c>
      <c r="F22" s="41">
        <v>76.873013326417947</v>
      </c>
      <c r="G22" s="41">
        <v>104.64086298749245</v>
      </c>
      <c r="H22" s="41">
        <v>69.607551926173159</v>
      </c>
      <c r="I22" s="41">
        <v>93.041302378430885</v>
      </c>
      <c r="J22" s="41">
        <v>121.7480510713124</v>
      </c>
    </row>
    <row r="23" spans="4:10" x14ac:dyDescent="0.3">
      <c r="E23" s="40">
        <v>37986</v>
      </c>
      <c r="F23" s="41">
        <v>80.930493852854852</v>
      </c>
      <c r="G23" s="41">
        <v>108.31735748282546</v>
      </c>
      <c r="H23" s="41">
        <v>68.663706524364926</v>
      </c>
      <c r="I23" s="41">
        <v>92.084768862460521</v>
      </c>
      <c r="J23" s="41">
        <v>124.39000687638244</v>
      </c>
    </row>
    <row r="24" spans="4:10" x14ac:dyDescent="0.3">
      <c r="D24" s="38">
        <v>2004</v>
      </c>
      <c r="E24" s="40">
        <v>38077</v>
      </c>
      <c r="F24" s="41">
        <v>84.70749340555939</v>
      </c>
      <c r="G24" s="41">
        <v>107.93046594005548</v>
      </c>
      <c r="H24" s="41">
        <v>72.6800594794299</v>
      </c>
      <c r="I24" s="41">
        <v>94.37169718001762</v>
      </c>
      <c r="J24" s="41">
        <v>124.88538009165786</v>
      </c>
    </row>
    <row r="25" spans="4:10" x14ac:dyDescent="0.3">
      <c r="E25" s="40">
        <v>38168</v>
      </c>
      <c r="F25" s="41">
        <v>88.35037818797295</v>
      </c>
      <c r="G25" s="41">
        <v>109.92663478725663</v>
      </c>
      <c r="H25" s="41">
        <v>72.677371187518801</v>
      </c>
      <c r="I25" s="41">
        <v>96.139781025921337</v>
      </c>
      <c r="J25" s="41">
        <v>124.6760797727751</v>
      </c>
    </row>
    <row r="26" spans="4:10" x14ac:dyDescent="0.3">
      <c r="E26" s="40">
        <v>38260</v>
      </c>
      <c r="F26" s="41">
        <v>93.824269619921779</v>
      </c>
      <c r="G26" s="41">
        <v>109.14035235734229</v>
      </c>
      <c r="H26" s="41">
        <v>78.576405963222669</v>
      </c>
      <c r="I26" s="41">
        <v>100.05979342517682</v>
      </c>
      <c r="J26" s="41">
        <v>129.48233973770863</v>
      </c>
    </row>
    <row r="27" spans="4:10" x14ac:dyDescent="0.3">
      <c r="E27" s="40">
        <v>38352</v>
      </c>
      <c r="F27" s="41">
        <v>92.909208872242317</v>
      </c>
      <c r="G27" s="41">
        <v>110.36587826120513</v>
      </c>
      <c r="H27" s="41">
        <v>79.163794418831628</v>
      </c>
      <c r="I27" s="41">
        <v>101.89566622337964</v>
      </c>
      <c r="J27" s="41">
        <v>140.97392135522082</v>
      </c>
    </row>
    <row r="28" spans="4:10" x14ac:dyDescent="0.3">
      <c r="D28" s="38">
        <v>2005</v>
      </c>
      <c r="E28" s="40">
        <v>38442</v>
      </c>
      <c r="F28" s="41">
        <v>93.239685483202976</v>
      </c>
      <c r="G28" s="41">
        <v>113.50914591477105</v>
      </c>
      <c r="H28" s="41">
        <v>83.322315735845322</v>
      </c>
      <c r="I28" s="41">
        <v>104.54600279413535</v>
      </c>
      <c r="J28" s="41">
        <v>141.45363643717289</v>
      </c>
    </row>
    <row r="29" spans="4:10" x14ac:dyDescent="0.3">
      <c r="E29" s="40">
        <v>38533</v>
      </c>
      <c r="F29" s="41">
        <v>94.992429124511261</v>
      </c>
      <c r="G29" s="41">
        <v>118.31787973002599</v>
      </c>
      <c r="H29" s="41">
        <v>89.375925836553904</v>
      </c>
      <c r="I29" s="41">
        <v>109.4519237333477</v>
      </c>
      <c r="J29" s="41">
        <v>147.47122780352672</v>
      </c>
    </row>
    <row r="30" spans="4:10" x14ac:dyDescent="0.3">
      <c r="E30" s="40">
        <v>38625</v>
      </c>
      <c r="F30" s="41">
        <v>94.463680290139877</v>
      </c>
      <c r="G30" s="41">
        <v>120.23789456740687</v>
      </c>
      <c r="H30" s="41">
        <v>96.621475256230127</v>
      </c>
      <c r="I30" s="41">
        <v>116.41568553450692</v>
      </c>
      <c r="J30" s="41">
        <v>157.05590003375218</v>
      </c>
    </row>
    <row r="31" spans="4:10" x14ac:dyDescent="0.3">
      <c r="E31" s="40">
        <v>38717</v>
      </c>
      <c r="F31" s="41">
        <v>95.16529647692181</v>
      </c>
      <c r="G31" s="41">
        <v>122.90806027881092</v>
      </c>
      <c r="H31" s="41">
        <v>105.21430358838711</v>
      </c>
      <c r="I31" s="41">
        <v>125.50841671181205</v>
      </c>
      <c r="J31" s="41">
        <v>162.86710518500178</v>
      </c>
    </row>
    <row r="32" spans="4:10" x14ac:dyDescent="0.3">
      <c r="D32" s="38">
        <v>2006</v>
      </c>
      <c r="E32" s="40">
        <v>38807</v>
      </c>
      <c r="F32" s="41">
        <v>93.651321686492963</v>
      </c>
      <c r="G32" s="41">
        <v>125.55055675389406</v>
      </c>
      <c r="H32" s="41">
        <v>112.65976277656557</v>
      </c>
      <c r="I32" s="41">
        <v>126.66900378024016</v>
      </c>
      <c r="J32" s="41">
        <v>166.89770661197207</v>
      </c>
    </row>
    <row r="33" spans="4:10" x14ac:dyDescent="0.3">
      <c r="E33" s="40">
        <v>38898</v>
      </c>
      <c r="F33" s="41">
        <v>92.388669754285729</v>
      </c>
      <c r="G33" s="41">
        <v>122.6776649584946</v>
      </c>
      <c r="H33" s="41">
        <v>111.21785586952709</v>
      </c>
      <c r="I33" s="41">
        <v>125.82678726279607</v>
      </c>
      <c r="J33" s="41">
        <v>164.28085712077569</v>
      </c>
    </row>
    <row r="34" spans="4:10" x14ac:dyDescent="0.3">
      <c r="E34" s="40">
        <v>38990</v>
      </c>
      <c r="F34" s="41">
        <v>91.29037347290739</v>
      </c>
      <c r="G34" s="41">
        <v>122.96687909530959</v>
      </c>
      <c r="H34" s="41">
        <v>113.7407957858055</v>
      </c>
      <c r="I34" s="41">
        <v>126.2431280562167</v>
      </c>
      <c r="J34" s="41">
        <v>169.34505188011923</v>
      </c>
    </row>
    <row r="35" spans="4:10" x14ac:dyDescent="0.3">
      <c r="E35" s="40">
        <v>39082</v>
      </c>
      <c r="F35" s="41">
        <v>90.166607792865037</v>
      </c>
      <c r="G35" s="41">
        <v>122.01225418280694</v>
      </c>
      <c r="H35" s="41">
        <v>112.36367161915609</v>
      </c>
      <c r="I35" s="41">
        <v>125.05905594366436</v>
      </c>
      <c r="J35" s="41">
        <v>168.94285523718884</v>
      </c>
    </row>
    <row r="36" spans="4:10" x14ac:dyDescent="0.3">
      <c r="D36" s="38">
        <v>2007</v>
      </c>
      <c r="E36" s="40">
        <v>39172</v>
      </c>
      <c r="F36" s="41">
        <v>97.955915645725611</v>
      </c>
      <c r="G36" s="41">
        <v>120.99454902979637</v>
      </c>
      <c r="H36" s="41">
        <v>112.32422924736116</v>
      </c>
      <c r="I36" s="41">
        <v>124.84966793753634</v>
      </c>
      <c r="J36" s="41">
        <v>168.84083056229886</v>
      </c>
    </row>
    <row r="37" spans="4:10" x14ac:dyDescent="0.3">
      <c r="E37" s="40">
        <v>39263</v>
      </c>
      <c r="F37" s="41">
        <v>103.62672302163541</v>
      </c>
      <c r="G37" s="41">
        <v>121.89577052890917</v>
      </c>
      <c r="H37" s="41">
        <v>110.70757607731292</v>
      </c>
      <c r="I37" s="41">
        <v>125.26467921865768</v>
      </c>
      <c r="J37" s="41">
        <v>164.47753141977677</v>
      </c>
    </row>
    <row r="38" spans="4:10" x14ac:dyDescent="0.3">
      <c r="E38" s="40">
        <v>39355</v>
      </c>
      <c r="F38" s="41">
        <v>108.15138961613887</v>
      </c>
      <c r="G38" s="41">
        <v>120.33627309648031</v>
      </c>
      <c r="H38" s="41">
        <v>104.93827327037718</v>
      </c>
      <c r="I38" s="41">
        <v>119.87897976585114</v>
      </c>
      <c r="J38" s="41">
        <v>163.74107523732005</v>
      </c>
    </row>
    <row r="39" spans="4:10" x14ac:dyDescent="0.3">
      <c r="E39" s="40">
        <v>39447</v>
      </c>
      <c r="F39" s="41">
        <v>112.39587529645155</v>
      </c>
      <c r="G39" s="41">
        <v>117.64002603779932</v>
      </c>
      <c r="H39" s="41">
        <v>112.39953380042704</v>
      </c>
      <c r="I39" s="41">
        <v>122.7591780826524</v>
      </c>
      <c r="J39" s="41">
        <v>150.70482434505695</v>
      </c>
    </row>
    <row r="40" spans="4:10" x14ac:dyDescent="0.3">
      <c r="D40" s="38">
        <v>2008</v>
      </c>
      <c r="E40" s="40">
        <v>39538</v>
      </c>
      <c r="F40" s="41">
        <v>110.19062025672811</v>
      </c>
      <c r="G40" s="41">
        <v>121.78065576411596</v>
      </c>
      <c r="H40" s="41">
        <v>108.75316646902763</v>
      </c>
      <c r="I40" s="41">
        <v>123.17376880390168</v>
      </c>
      <c r="J40" s="41">
        <v>153.96522983294432</v>
      </c>
    </row>
    <row r="41" spans="4:10" x14ac:dyDescent="0.3">
      <c r="E41" s="40">
        <v>39629</v>
      </c>
      <c r="F41" s="41">
        <v>109.55001974148574</v>
      </c>
      <c r="G41" s="41">
        <v>126.39065008213272</v>
      </c>
      <c r="H41" s="41">
        <v>110.01054228508679</v>
      </c>
      <c r="I41" s="41">
        <v>121.79977413432144</v>
      </c>
      <c r="J41" s="41">
        <v>161.23146447361376</v>
      </c>
    </row>
    <row r="42" spans="4:10" x14ac:dyDescent="0.3">
      <c r="E42" s="40">
        <v>39721</v>
      </c>
      <c r="F42" s="41">
        <v>109.09850508565845</v>
      </c>
      <c r="G42" s="41">
        <v>130.1198540035887</v>
      </c>
      <c r="H42" s="41">
        <v>106.53887693846706</v>
      </c>
      <c r="I42" s="41">
        <v>119.01548766765484</v>
      </c>
      <c r="J42" s="41">
        <v>154.94292087055751</v>
      </c>
    </row>
    <row r="43" spans="4:10" x14ac:dyDescent="0.3">
      <c r="E43" s="40">
        <v>39813</v>
      </c>
      <c r="F43" s="41">
        <v>108.34405468967608</v>
      </c>
      <c r="G43" s="41">
        <v>128.16047754696604</v>
      </c>
      <c r="H43" s="41">
        <v>105.65909733002709</v>
      </c>
      <c r="I43" s="41">
        <v>116.15732241352468</v>
      </c>
      <c r="J43" s="41">
        <v>153.49714801349384</v>
      </c>
    </row>
    <row r="44" spans="4:10" x14ac:dyDescent="0.3">
      <c r="D44" s="38">
        <v>2009</v>
      </c>
      <c r="E44" s="40">
        <v>39903</v>
      </c>
      <c r="F44" s="41">
        <v>106.96190596060396</v>
      </c>
      <c r="G44" s="41">
        <v>126.36690817047307</v>
      </c>
      <c r="H44" s="41">
        <v>101.86429117973771</v>
      </c>
      <c r="I44" s="41">
        <v>119.97680520461063</v>
      </c>
      <c r="J44" s="41">
        <v>149.63761384593764</v>
      </c>
    </row>
    <row r="45" spans="4:10" x14ac:dyDescent="0.3">
      <c r="E45" s="40">
        <v>39994</v>
      </c>
      <c r="F45" s="41">
        <v>102.24343425200854</v>
      </c>
      <c r="G45" s="41">
        <v>123.32122750409073</v>
      </c>
      <c r="H45" s="41">
        <v>104.53262811825971</v>
      </c>
      <c r="I45" s="41">
        <v>119.21784527941331</v>
      </c>
      <c r="J45" s="41">
        <v>130.67464367080737</v>
      </c>
    </row>
    <row r="46" spans="4:10" x14ac:dyDescent="0.3">
      <c r="E46" s="40">
        <v>40086</v>
      </c>
      <c r="F46" s="41">
        <v>97.678455099332552</v>
      </c>
      <c r="G46" s="41">
        <v>116.70307488786452</v>
      </c>
      <c r="H46" s="41">
        <v>107.98558208842107</v>
      </c>
      <c r="I46" s="41">
        <v>114.29744915252066</v>
      </c>
      <c r="J46" s="41">
        <v>115.68504437901342</v>
      </c>
    </row>
    <row r="47" spans="4:10" x14ac:dyDescent="0.3">
      <c r="E47" s="40">
        <v>40178</v>
      </c>
      <c r="F47" s="41">
        <v>91.90591135957105</v>
      </c>
      <c r="G47" s="41">
        <v>105.72122391219139</v>
      </c>
      <c r="H47" s="41">
        <v>114.23940043969085</v>
      </c>
      <c r="I47" s="41">
        <v>104.91605486380243</v>
      </c>
      <c r="J47" s="41">
        <v>95.178068516400202</v>
      </c>
    </row>
    <row r="48" spans="4:10" x14ac:dyDescent="0.3">
      <c r="D48" s="38">
        <v>2010</v>
      </c>
      <c r="E48" s="40">
        <v>40268</v>
      </c>
      <c r="F48" s="41">
        <v>88.882182486091438</v>
      </c>
      <c r="G48" s="41">
        <v>103.02729696339568</v>
      </c>
      <c r="H48" s="41">
        <v>115.86001853757908</v>
      </c>
      <c r="I48" s="41">
        <v>103.62519996099577</v>
      </c>
      <c r="J48" s="41">
        <v>91.857130523738277</v>
      </c>
    </row>
    <row r="49" spans="4:10" x14ac:dyDescent="0.3">
      <c r="E49" s="40">
        <v>40359</v>
      </c>
      <c r="F49" s="41">
        <v>89.907358444443091</v>
      </c>
      <c r="G49" s="41">
        <v>102.82067560385191</v>
      </c>
      <c r="H49" s="41">
        <v>112.8284909329678</v>
      </c>
      <c r="I49" s="41">
        <v>103.49133823515933</v>
      </c>
      <c r="J49" s="41">
        <v>96.843090998104771</v>
      </c>
    </row>
    <row r="50" spans="4:10" x14ac:dyDescent="0.3">
      <c r="E50" s="40">
        <v>40451</v>
      </c>
      <c r="F50" s="41">
        <v>93.253270783394953</v>
      </c>
      <c r="G50" s="41">
        <v>103.33389686872468</v>
      </c>
      <c r="H50" s="41">
        <v>107.78727273801084</v>
      </c>
      <c r="I50" s="41">
        <v>100.35291911848034</v>
      </c>
      <c r="J50" s="41">
        <v>101.22826747037259</v>
      </c>
    </row>
    <row r="51" spans="4:10" x14ac:dyDescent="0.3">
      <c r="E51" s="40">
        <v>40543</v>
      </c>
      <c r="F51" s="41">
        <v>100</v>
      </c>
      <c r="G51" s="41">
        <v>100</v>
      </c>
      <c r="H51" s="41">
        <v>100</v>
      </c>
      <c r="I51" s="41">
        <v>100</v>
      </c>
      <c r="J51" s="41">
        <v>100</v>
      </c>
    </row>
    <row r="52" spans="4:10" x14ac:dyDescent="0.3">
      <c r="D52" s="38">
        <v>2011</v>
      </c>
      <c r="E52" s="40">
        <v>40633</v>
      </c>
      <c r="F52" s="41">
        <v>106.09583740893491</v>
      </c>
      <c r="G52" s="41">
        <v>99.790629888014649</v>
      </c>
      <c r="H52" s="41">
        <v>94.884789077032096</v>
      </c>
      <c r="I52" s="41">
        <v>97.196959802956286</v>
      </c>
      <c r="J52" s="41">
        <v>101.40764920076057</v>
      </c>
    </row>
    <row r="53" spans="4:10" x14ac:dyDescent="0.3">
      <c r="E53" s="40">
        <v>40724</v>
      </c>
      <c r="F53" s="41">
        <v>111.02872237346988</v>
      </c>
      <c r="G53" s="41">
        <v>98.061297660644385</v>
      </c>
      <c r="H53" s="41">
        <v>89.939129324326103</v>
      </c>
      <c r="I53" s="41">
        <v>90.033974232873106</v>
      </c>
      <c r="J53" s="41">
        <v>98.749082592033901</v>
      </c>
    </row>
    <row r="54" spans="4:10" x14ac:dyDescent="0.3">
      <c r="E54" s="40">
        <v>40816</v>
      </c>
      <c r="F54" s="41">
        <v>118.11400825642168</v>
      </c>
      <c r="G54" s="41">
        <v>95.724834524071738</v>
      </c>
      <c r="H54" s="41">
        <v>87.269614566831009</v>
      </c>
      <c r="I54" s="41">
        <v>87.854892050287361</v>
      </c>
      <c r="J54" s="41">
        <v>92.60829687244761</v>
      </c>
    </row>
    <row r="55" spans="4:10" x14ac:dyDescent="0.3">
      <c r="E55" s="40">
        <v>40908</v>
      </c>
      <c r="F55" s="41">
        <v>124.61556819437587</v>
      </c>
      <c r="G55" s="41">
        <v>95.517548024023313</v>
      </c>
      <c r="H55" s="41">
        <v>76.542517441864476</v>
      </c>
      <c r="I55" s="41">
        <v>86.177820399268711</v>
      </c>
      <c r="J55" s="41">
        <v>84.944726702302816</v>
      </c>
    </row>
    <row r="56" spans="4:10" x14ac:dyDescent="0.3">
      <c r="D56" s="38">
        <v>2012</v>
      </c>
      <c r="E56" s="40">
        <v>40999</v>
      </c>
      <c r="F56" s="41">
        <v>126.10955634601567</v>
      </c>
      <c r="G56" s="41">
        <v>96.676731197366024</v>
      </c>
      <c r="H56" s="41">
        <v>76.452365426115392</v>
      </c>
      <c r="I56" s="41">
        <v>84.579462888213342</v>
      </c>
      <c r="J56" s="41">
        <v>86.444107800717745</v>
      </c>
    </row>
    <row r="57" spans="4:10" x14ac:dyDescent="0.3">
      <c r="E57" s="40">
        <v>41090</v>
      </c>
      <c r="F57" s="41">
        <v>126.55388139171006</v>
      </c>
      <c r="G57" s="41">
        <v>98.443970563491305</v>
      </c>
      <c r="H57" s="41">
        <v>76.55920446756005</v>
      </c>
      <c r="I57" s="41">
        <v>95.169077290898684</v>
      </c>
      <c r="J57" s="41">
        <v>82.28486216055957</v>
      </c>
    </row>
    <row r="58" spans="4:10" x14ac:dyDescent="0.3">
      <c r="E58" s="40">
        <v>41182</v>
      </c>
      <c r="F58" s="41">
        <v>128.47012680519674</v>
      </c>
      <c r="G58" s="41">
        <v>97.924257401106644</v>
      </c>
      <c r="H58" s="41">
        <v>78.30619341929382</v>
      </c>
      <c r="I58" s="41">
        <v>94.879275367430296</v>
      </c>
      <c r="J58" s="41">
        <v>80.534222288892238</v>
      </c>
    </row>
    <row r="59" spans="4:10" x14ac:dyDescent="0.3">
      <c r="E59" s="40">
        <v>41274</v>
      </c>
      <c r="F59" s="41">
        <v>130.68744142055817</v>
      </c>
      <c r="G59" s="41">
        <v>94.454281390296003</v>
      </c>
      <c r="H59" s="41">
        <v>73.380704476138249</v>
      </c>
      <c r="I59" s="41">
        <v>94.712965762037612</v>
      </c>
      <c r="J59" s="41">
        <v>69.510828263269076</v>
      </c>
    </row>
    <row r="60" spans="4:10" x14ac:dyDescent="0.3">
      <c r="D60" s="38">
        <v>2013</v>
      </c>
      <c r="E60" s="40">
        <v>41364</v>
      </c>
      <c r="F60" s="41">
        <v>129.32293432642439</v>
      </c>
      <c r="G60" s="41">
        <v>92.356148187665084</v>
      </c>
      <c r="H60" s="41">
        <v>72.899601665656888</v>
      </c>
      <c r="I60" s="41">
        <v>95.169588380446868</v>
      </c>
      <c r="J60" s="41">
        <v>61.26665266222912</v>
      </c>
    </row>
    <row r="61" spans="4:10" x14ac:dyDescent="0.3">
      <c r="E61" s="40">
        <v>41455</v>
      </c>
      <c r="F61" s="41">
        <v>128.59354770617438</v>
      </c>
      <c r="G61" s="41">
        <v>91.970249742560213</v>
      </c>
      <c r="H61" s="41">
        <v>74.555402302800417</v>
      </c>
      <c r="I61" s="41">
        <v>87.905155890583274</v>
      </c>
      <c r="J61" s="41">
        <v>61.854761231780529</v>
      </c>
    </row>
    <row r="62" spans="4:10" x14ac:dyDescent="0.3">
      <c r="E62" s="40">
        <v>41547</v>
      </c>
      <c r="F62" s="41">
        <v>128.55576582932611</v>
      </c>
      <c r="G62" s="41">
        <v>96.609914531183975</v>
      </c>
      <c r="H62" s="41">
        <v>76.391359413333532</v>
      </c>
      <c r="I62" s="41">
        <v>89.044190388585463</v>
      </c>
      <c r="J62" s="41">
        <v>61.252923820034425</v>
      </c>
    </row>
    <row r="63" spans="4:10" x14ac:dyDescent="0.3">
      <c r="E63" s="40">
        <v>41639</v>
      </c>
      <c r="F63" s="41">
        <v>134.46021329875839</v>
      </c>
      <c r="G63" s="41">
        <v>97.415520888805105</v>
      </c>
      <c r="H63" s="41">
        <v>89.049971886741716</v>
      </c>
      <c r="I63" s="41">
        <v>87.32101250629421</v>
      </c>
      <c r="J63" s="41">
        <v>62.064330332687391</v>
      </c>
    </row>
    <row r="64" spans="4:10" x14ac:dyDescent="0.3">
      <c r="D64" s="38">
        <v>2014</v>
      </c>
      <c r="E64" s="40">
        <v>41729</v>
      </c>
      <c r="F64" s="41">
        <v>138.59002741726874</v>
      </c>
      <c r="G64" s="41">
        <v>96.883996606902912</v>
      </c>
      <c r="H64" s="41">
        <v>94.385590956935019</v>
      </c>
      <c r="I64" s="41">
        <v>90.33391331625235</v>
      </c>
      <c r="J64" s="41">
        <v>59.064918981474932</v>
      </c>
    </row>
    <row r="65" spans="4:10" x14ac:dyDescent="0.3">
      <c r="E65" s="40">
        <v>41820</v>
      </c>
      <c r="F65" s="41">
        <v>146.19738681381654</v>
      </c>
      <c r="G65" s="41">
        <v>99.59719014739828</v>
      </c>
      <c r="H65" s="41">
        <v>101.27645895077481</v>
      </c>
      <c r="I65" s="41">
        <v>93.454629676671601</v>
      </c>
      <c r="J65" s="41">
        <v>55.350320048951822</v>
      </c>
    </row>
    <row r="66" spans="4:10" x14ac:dyDescent="0.3">
      <c r="E66" s="40">
        <v>41912</v>
      </c>
      <c r="F66" s="41">
        <v>149.59743367001374</v>
      </c>
      <c r="G66" s="41">
        <v>99.728911299438181</v>
      </c>
      <c r="H66" s="41">
        <v>108.95617417897969</v>
      </c>
      <c r="I66" s="41">
        <v>94.471969260225194</v>
      </c>
      <c r="J66" s="41">
        <v>51.583640455196459</v>
      </c>
    </row>
    <row r="67" spans="4:10" x14ac:dyDescent="0.3">
      <c r="E67" s="40">
        <v>42004</v>
      </c>
      <c r="F67" s="41">
        <v>147.8013274091079</v>
      </c>
      <c r="G67" s="41">
        <v>102.78966376679173</v>
      </c>
      <c r="H67" s="41">
        <v>125.96561804230672</v>
      </c>
      <c r="I67" s="41">
        <v>98.819877556950843</v>
      </c>
      <c r="J67" s="41">
        <v>49.906298957483536</v>
      </c>
    </row>
    <row r="68" spans="4:10" x14ac:dyDescent="0.3">
      <c r="D68" s="38">
        <v>2015</v>
      </c>
      <c r="E68" s="40">
        <v>42094</v>
      </c>
      <c r="F68" s="41">
        <v>147.85168588527756</v>
      </c>
      <c r="G68" s="41">
        <v>101.87081540644299</v>
      </c>
      <c r="H68" s="41">
        <v>124.10172061708705</v>
      </c>
      <c r="I68" s="41">
        <v>98.173459136141474</v>
      </c>
      <c r="J68" s="41">
        <v>46.141842399874641</v>
      </c>
    </row>
    <row r="69" spans="4:10" x14ac:dyDescent="0.3">
      <c r="E69" s="40">
        <v>42185</v>
      </c>
      <c r="F69" s="41">
        <v>144.75984878035484</v>
      </c>
      <c r="G69" s="41">
        <v>98.987104816694981</v>
      </c>
      <c r="H69" s="41">
        <v>134.08957548187129</v>
      </c>
      <c r="I69" s="41">
        <v>99.917588532988731</v>
      </c>
      <c r="J69" s="41">
        <v>41.861651483842671</v>
      </c>
    </row>
    <row r="70" spans="4:10" x14ac:dyDescent="0.3">
      <c r="E70" s="40">
        <v>42277</v>
      </c>
      <c r="F70" s="41">
        <v>142.14916214516995</v>
      </c>
      <c r="G70" s="41">
        <v>97.591060667737111</v>
      </c>
      <c r="H70" s="41">
        <v>129.05156878483197</v>
      </c>
      <c r="I70" s="41">
        <v>103.75142765894716</v>
      </c>
      <c r="J70" s="41">
        <v>41.726166537258202</v>
      </c>
    </row>
    <row r="71" spans="4:10" x14ac:dyDescent="0.3">
      <c r="E71" s="40">
        <v>42369</v>
      </c>
      <c r="F71" s="41">
        <v>141.03073545045996</v>
      </c>
      <c r="G71" s="41">
        <v>99.381980837276615</v>
      </c>
      <c r="H71" s="41">
        <v>124.4247422654858</v>
      </c>
      <c r="I71" s="41">
        <v>116.42692517432926</v>
      </c>
      <c r="J71" s="41">
        <v>43.628869075335302</v>
      </c>
    </row>
    <row r="72" spans="4:10" x14ac:dyDescent="0.3">
      <c r="D72" s="38">
        <v>2016</v>
      </c>
      <c r="E72" s="40">
        <v>42460</v>
      </c>
      <c r="F72" s="41">
        <v>142.47786520226072</v>
      </c>
      <c r="G72" s="41">
        <v>103.00117917778557</v>
      </c>
      <c r="H72" s="41">
        <v>119.67933216455516</v>
      </c>
      <c r="I72" s="41">
        <v>116.46229535541406</v>
      </c>
      <c r="J72" s="41">
        <v>47.269323154648632</v>
      </c>
    </row>
    <row r="73" spans="4:10" x14ac:dyDescent="0.3">
      <c r="E73" s="40">
        <v>42551</v>
      </c>
      <c r="F73" s="41">
        <v>149.60620518754257</v>
      </c>
      <c r="G73" s="41">
        <v>112.51720125910271</v>
      </c>
      <c r="H73" s="41">
        <v>99.899721357202139</v>
      </c>
      <c r="I73" s="41">
        <v>114.49818901374969</v>
      </c>
      <c r="J73" s="41">
        <v>49.036546280782005</v>
      </c>
    </row>
    <row r="74" spans="4:10" x14ac:dyDescent="0.3">
      <c r="E74" s="40">
        <v>42643</v>
      </c>
      <c r="F74" s="41">
        <v>158.6376641636509</v>
      </c>
      <c r="G74" s="41">
        <v>117.34386885569074</v>
      </c>
      <c r="H74" s="41">
        <v>95.365473567030918</v>
      </c>
      <c r="I74" s="41">
        <v>115.79897833791865</v>
      </c>
      <c r="J74" s="41">
        <v>54.222307980594202</v>
      </c>
    </row>
    <row r="75" spans="4:10" x14ac:dyDescent="0.3">
      <c r="E75" s="40">
        <v>42735</v>
      </c>
      <c r="F75" s="41">
        <v>164.58683854848675</v>
      </c>
      <c r="G75" s="41">
        <v>127.25130377723056</v>
      </c>
      <c r="H75" s="41">
        <v>81.375468012584932</v>
      </c>
      <c r="I75" s="41">
        <v>114.60640549681565</v>
      </c>
      <c r="J75" s="41">
        <v>54.257990242456231</v>
      </c>
    </row>
    <row r="76" spans="4:10" x14ac:dyDescent="0.3">
      <c r="D76" s="38">
        <v>2017</v>
      </c>
      <c r="E76" s="40">
        <v>42825</v>
      </c>
      <c r="F76" s="41">
        <v>172.73863458370153</v>
      </c>
      <c r="G76" s="41">
        <v>130.06186592193703</v>
      </c>
      <c r="H76" s="41">
        <v>86.39951727240458</v>
      </c>
      <c r="I76" s="41">
        <v>118.72024952177678</v>
      </c>
      <c r="J76" s="41">
        <v>55.518012156485739</v>
      </c>
    </row>
    <row r="77" spans="4:10" x14ac:dyDescent="0.3">
      <c r="E77" s="40">
        <v>42916</v>
      </c>
      <c r="F77" s="41">
        <v>174.49944480632286</v>
      </c>
      <c r="G77" s="41">
        <v>132.39866791801217</v>
      </c>
      <c r="H77" s="41">
        <v>96.23513093009359</v>
      </c>
      <c r="I77" s="41">
        <v>130.31694099464013</v>
      </c>
      <c r="J77" s="41">
        <v>58.786117029640401</v>
      </c>
    </row>
    <row r="78" spans="4:10" x14ac:dyDescent="0.3">
      <c r="E78" s="40">
        <v>43008</v>
      </c>
      <c r="F78" s="41">
        <v>181.38909630726914</v>
      </c>
      <c r="G78" s="41">
        <v>133.65372154567635</v>
      </c>
      <c r="H78" s="41">
        <v>103.06602211348722</v>
      </c>
      <c r="I78" s="41">
        <v>133.76638410775948</v>
      </c>
      <c r="J78" s="41">
        <v>59.540919105072632</v>
      </c>
    </row>
    <row r="79" spans="4:10" x14ac:dyDescent="0.3">
      <c r="E79" s="40">
        <v>43100</v>
      </c>
      <c r="F79" s="41">
        <v>188.01316234878834</v>
      </c>
      <c r="G79" s="41">
        <v>133.69151980958759</v>
      </c>
      <c r="H79" s="41">
        <v>114.97756537365086</v>
      </c>
      <c r="I79" s="41">
        <v>133.05833510933164</v>
      </c>
      <c r="J79" s="41">
        <v>62.076534352178236</v>
      </c>
    </row>
    <row r="80" spans="4:10" x14ac:dyDescent="0.3">
      <c r="D80" s="38">
        <v>2018</v>
      </c>
      <c r="E80" s="40">
        <v>43190</v>
      </c>
      <c r="F80" s="41">
        <v>186.43448663769652</v>
      </c>
      <c r="G80" s="41">
        <v>134.16211330869189</v>
      </c>
      <c r="H80" s="41">
        <v>120.39874531171135</v>
      </c>
      <c r="I80" s="41">
        <v>136.84628500119089</v>
      </c>
      <c r="J80" s="41">
        <v>61.149698232844244</v>
      </c>
    </row>
    <row r="81" spans="4:10" x14ac:dyDescent="0.3">
      <c r="E81" s="40">
        <v>43281</v>
      </c>
      <c r="F81" s="41">
        <v>186.18914708001128</v>
      </c>
      <c r="G81" s="41">
        <v>138.10468135836507</v>
      </c>
      <c r="H81" s="41">
        <v>126.00426216217359</v>
      </c>
      <c r="I81" s="41">
        <v>129.78653357506442</v>
      </c>
      <c r="J81" s="41">
        <v>73.656548422216176</v>
      </c>
    </row>
    <row r="82" spans="4:10" x14ac:dyDescent="0.3">
      <c r="E82" s="40">
        <v>43373</v>
      </c>
      <c r="F82" s="41">
        <v>187.01518945217668</v>
      </c>
      <c r="G82" s="41">
        <v>141.02714669861524</v>
      </c>
      <c r="H82" s="41">
        <v>135.02044820032376</v>
      </c>
      <c r="I82" s="41">
        <v>128.31650065298913</v>
      </c>
      <c r="J82" s="41">
        <v>76.488532991756401</v>
      </c>
    </row>
    <row r="83" spans="4:10" x14ac:dyDescent="0.3">
      <c r="E83" s="40">
        <v>43465</v>
      </c>
      <c r="F83" s="41">
        <v>207.70214769984119</v>
      </c>
      <c r="G83" s="41">
        <v>143.78917923740187</v>
      </c>
      <c r="H83" s="41">
        <v>148.1005765466424</v>
      </c>
      <c r="I83" s="41">
        <v>124.73636890060507</v>
      </c>
      <c r="J83" s="41">
        <v>77.993843243454762</v>
      </c>
    </row>
    <row r="84" spans="4:10" x14ac:dyDescent="0.3">
      <c r="D84" s="38">
        <v>2019</v>
      </c>
      <c r="E84" s="40">
        <v>43555</v>
      </c>
      <c r="F84" s="41">
        <v>215.59122077608811</v>
      </c>
      <c r="G84" s="41">
        <v>149.7707445960431</v>
      </c>
      <c r="H84" s="41">
        <v>150.84424961375623</v>
      </c>
      <c r="I84" s="41">
        <v>122.51284231408368</v>
      </c>
      <c r="J84" s="41">
        <v>91.073273258082054</v>
      </c>
    </row>
    <row r="85" spans="4:10" x14ac:dyDescent="0.3">
      <c r="E85" s="40">
        <v>43646</v>
      </c>
      <c r="F85" s="41">
        <v>229.4510248486952</v>
      </c>
      <c r="G85" s="41">
        <v>156.41429691999394</v>
      </c>
      <c r="H85" s="41">
        <v>152.64309086761912</v>
      </c>
      <c r="I85" s="41">
        <v>130.24573282967805</v>
      </c>
      <c r="J85" s="41">
        <v>98.525730787024813</v>
      </c>
    </row>
    <row r="86" spans="4:10" x14ac:dyDescent="0.3">
      <c r="E86" s="40">
        <v>43738</v>
      </c>
      <c r="F86" s="41">
        <v>241.93500321923096</v>
      </c>
      <c r="G86" s="41">
        <v>163.52100201114729</v>
      </c>
      <c r="H86" s="41">
        <v>154.67424497618259</v>
      </c>
      <c r="I86" s="41">
        <v>130.55060487482149</v>
      </c>
      <c r="J86" s="41">
        <v>105.22423247112971</v>
      </c>
    </row>
    <row r="87" spans="4:10" x14ac:dyDescent="0.3">
      <c r="E87" s="40">
        <v>43830</v>
      </c>
      <c r="F87" s="41">
        <v>236.63496874622268</v>
      </c>
      <c r="G87" s="41">
        <v>166.97184006183272</v>
      </c>
      <c r="H87" s="41">
        <v>148.32098138596911</v>
      </c>
      <c r="I87" s="41">
        <v>123.38378554437693</v>
      </c>
      <c r="J87" s="41">
        <v>105.14927461319478</v>
      </c>
    </row>
    <row r="88" spans="4:10" x14ac:dyDescent="0.3">
      <c r="D88" s="38">
        <v>2020</v>
      </c>
      <c r="E88" s="40">
        <v>43921</v>
      </c>
      <c r="F88" s="41">
        <v>242.30940473267111</v>
      </c>
      <c r="G88" s="41">
        <v>163.10990244427447</v>
      </c>
      <c r="H88" s="41">
        <v>150.78253533808959</v>
      </c>
      <c r="I88" s="41">
        <v>125.11789357671964</v>
      </c>
      <c r="J88" s="41">
        <v>94.943920925459437</v>
      </c>
    </row>
    <row r="89" spans="4:10" x14ac:dyDescent="0.3">
      <c r="E89" s="40">
        <v>44012</v>
      </c>
      <c r="F89" s="41">
        <v>238.22055593385849</v>
      </c>
      <c r="G89" s="41">
        <v>150.94103363692852</v>
      </c>
      <c r="H89" s="41">
        <v>149.47793221314794</v>
      </c>
      <c r="I89" s="41">
        <v>119.35663148709466</v>
      </c>
      <c r="J89" s="41">
        <v>83.540874760777555</v>
      </c>
    </row>
    <row r="90" spans="4:10" x14ac:dyDescent="0.3">
      <c r="E90" s="40">
        <v>44104</v>
      </c>
      <c r="F90" s="41">
        <v>224.51748890920092</v>
      </c>
      <c r="G90" s="41">
        <v>146.48415319569267</v>
      </c>
      <c r="H90" s="41">
        <v>140.52855078406986</v>
      </c>
      <c r="I90" s="41">
        <v>118.64589626450235</v>
      </c>
      <c r="J90" s="41">
        <v>68.980364859345713</v>
      </c>
    </row>
    <row r="91" spans="4:10" x14ac:dyDescent="0.3">
      <c r="E91" s="40">
        <v>44196</v>
      </c>
      <c r="F91" s="41">
        <v>219.67856039635228</v>
      </c>
      <c r="G91" s="41">
        <v>149.71537829765694</v>
      </c>
      <c r="H91" s="41">
        <v>131.69204155020583</v>
      </c>
      <c r="I91" s="41">
        <v>127.30297189443692</v>
      </c>
      <c r="J91" s="41">
        <v>71.618152688004457</v>
      </c>
    </row>
    <row r="92" spans="4:10" x14ac:dyDescent="0.3">
      <c r="D92" s="38">
        <v>2021</v>
      </c>
      <c r="E92" s="40">
        <v>44286</v>
      </c>
      <c r="F92" s="41">
        <v>211.99660112036207</v>
      </c>
      <c r="G92" s="41">
        <v>157.13047310787502</v>
      </c>
      <c r="H92" s="41">
        <v>126.72509629177813</v>
      </c>
      <c r="I92" s="41">
        <v>127.9481523594132</v>
      </c>
      <c r="J92" s="41">
        <v>80.761999568207898</v>
      </c>
    </row>
    <row r="93" spans="4:10" x14ac:dyDescent="0.3">
      <c r="E93" s="40">
        <v>44377</v>
      </c>
      <c r="F93" s="41">
        <v>214.7210899057302</v>
      </c>
      <c r="G93" s="41">
        <v>173.95374982409814</v>
      </c>
      <c r="H93" s="41">
        <v>131.41277845590551</v>
      </c>
      <c r="I93" s="41">
        <v>129.35543049719834</v>
      </c>
      <c r="J93" s="41">
        <v>89.685269564859709</v>
      </c>
    </row>
    <row r="94" spans="4:10" x14ac:dyDescent="0.3">
      <c r="E94" s="40">
        <v>44469</v>
      </c>
      <c r="F94" s="41">
        <v>226.19883289383856</v>
      </c>
      <c r="G94" s="41">
        <v>179.83820905491396</v>
      </c>
      <c r="H94" s="41">
        <v>137.53563680396678</v>
      </c>
      <c r="I94" s="41">
        <v>135.55812577444968</v>
      </c>
      <c r="J94" s="41">
        <v>98.137685908964983</v>
      </c>
    </row>
    <row r="95" spans="4:10" x14ac:dyDescent="0.3">
      <c r="E95" s="40">
        <v>44561</v>
      </c>
      <c r="F95" s="41">
        <v>238.23462987965405</v>
      </c>
      <c r="G95" s="41">
        <v>184.63629096664309</v>
      </c>
      <c r="H95" s="41">
        <v>143.93614133234379</v>
      </c>
      <c r="I95" s="41">
        <v>144.93572551094067</v>
      </c>
      <c r="J95" s="41">
        <v>95.849924393684361</v>
      </c>
    </row>
    <row r="96" spans="4:10" x14ac:dyDescent="0.3">
      <c r="D96" s="38">
        <v>2022</v>
      </c>
      <c r="E96" s="40">
        <v>44651</v>
      </c>
      <c r="F96" s="41">
        <v>247.22347356880022</v>
      </c>
      <c r="G96" s="41">
        <v>181.39454423198771</v>
      </c>
      <c r="H96" s="41">
        <v>144.16476536994944</v>
      </c>
      <c r="I96" s="41">
        <v>147.96911273691978</v>
      </c>
      <c r="J96" s="41">
        <v>87.163190232279021</v>
      </c>
    </row>
    <row r="97" spans="4:10" x14ac:dyDescent="0.3">
      <c r="E97" s="40">
        <v>44742</v>
      </c>
      <c r="F97" s="41">
        <v>260.472428032827</v>
      </c>
      <c r="G97" s="41">
        <v>180.58736836297984</v>
      </c>
      <c r="H97" s="41">
        <v>140.30317901862293</v>
      </c>
      <c r="I97" s="41">
        <v>148.83333561031782</v>
      </c>
      <c r="J97" s="41">
        <v>75.477719409339059</v>
      </c>
    </row>
    <row r="109" spans="4:10" x14ac:dyDescent="0.3">
      <c r="D109" s="43"/>
      <c r="E109" s="44"/>
    </row>
    <row r="110" spans="4:10" x14ac:dyDescent="0.3">
      <c r="D110" s="43"/>
      <c r="E110" s="44"/>
    </row>
    <row r="111" spans="4:10" x14ac:dyDescent="0.3">
      <c r="D111" s="43"/>
      <c r="E111" s="44"/>
    </row>
    <row r="112" spans="4:10" x14ac:dyDescent="0.3">
      <c r="D112" s="43"/>
      <c r="E112" s="44"/>
    </row>
    <row r="113" spans="4:5" x14ac:dyDescent="0.3">
      <c r="D113" s="43"/>
      <c r="E113" s="44"/>
    </row>
    <row r="114" spans="4:5" x14ac:dyDescent="0.3">
      <c r="D114" s="43"/>
      <c r="E114" s="44"/>
    </row>
    <row r="115" spans="4:5" x14ac:dyDescent="0.3">
      <c r="D115" s="43"/>
      <c r="E115" s="44"/>
    </row>
    <row r="116" spans="4:5" x14ac:dyDescent="0.3">
      <c r="D116" s="43"/>
      <c r="E116" s="44"/>
    </row>
    <row r="117" spans="4:5" x14ac:dyDescent="0.3">
      <c r="D117" s="43"/>
      <c r="E117" s="44"/>
    </row>
    <row r="118" spans="4:5" x14ac:dyDescent="0.3">
      <c r="D118" s="43"/>
      <c r="E118" s="44"/>
    </row>
    <row r="119" spans="4:5" x14ac:dyDescent="0.3">
      <c r="D119" s="43"/>
      <c r="E119" s="44"/>
    </row>
    <row r="120" spans="4:5" x14ac:dyDescent="0.3">
      <c r="D120" s="43"/>
      <c r="E120" s="44"/>
    </row>
    <row r="121" spans="4:5" x14ac:dyDescent="0.3">
      <c r="D121" s="43"/>
      <c r="E121" s="44"/>
    </row>
    <row r="122" spans="4:5" x14ac:dyDescent="0.3">
      <c r="D122" s="43"/>
      <c r="E122" s="44"/>
    </row>
    <row r="123" spans="4:5" x14ac:dyDescent="0.3">
      <c r="D123" s="43"/>
      <c r="E123" s="44"/>
    </row>
    <row r="124" spans="4:5" x14ac:dyDescent="0.3">
      <c r="D124" s="43"/>
      <c r="E124" s="44"/>
    </row>
    <row r="125" spans="4:5" x14ac:dyDescent="0.3">
      <c r="D125" s="43"/>
      <c r="E125" s="44"/>
    </row>
    <row r="136" spans="3:3" x14ac:dyDescent="0.3">
      <c r="C136" s="42"/>
    </row>
    <row r="137" spans="3:3" x14ac:dyDescent="0.3">
      <c r="C137" s="42"/>
    </row>
    <row r="138" spans="3:3" x14ac:dyDescent="0.3">
      <c r="C138" s="42"/>
    </row>
    <row r="139" spans="3:3" x14ac:dyDescent="0.3">
      <c r="C139" s="42"/>
    </row>
    <row r="140" spans="3:3" x14ac:dyDescent="0.3">
      <c r="C140" s="42"/>
    </row>
    <row r="141" spans="3:3" x14ac:dyDescent="0.3">
      <c r="C141" s="42"/>
    </row>
    <row r="142" spans="3:3" x14ac:dyDescent="0.3">
      <c r="C142" s="42"/>
    </row>
    <row r="143" spans="3:3" x14ac:dyDescent="0.3">
      <c r="C143" s="42"/>
    </row>
    <row r="144" spans="3:3" x14ac:dyDescent="0.3">
      <c r="C144" s="42"/>
    </row>
    <row r="145" spans="3:3" x14ac:dyDescent="0.3">
      <c r="C145" s="42"/>
    </row>
    <row r="146" spans="3:3" x14ac:dyDescent="0.3">
      <c r="C146" s="42"/>
    </row>
    <row r="147" spans="3:3" x14ac:dyDescent="0.3">
      <c r="C147" s="42"/>
    </row>
    <row r="148" spans="3:3" x14ac:dyDescent="0.3">
      <c r="C148" s="42"/>
    </row>
    <row r="149" spans="3:3" x14ac:dyDescent="0.3">
      <c r="C149" s="42"/>
    </row>
    <row r="150" spans="3:3" x14ac:dyDescent="0.3">
      <c r="C150" s="42"/>
    </row>
    <row r="151" spans="3:3" x14ac:dyDescent="0.3">
      <c r="C151" s="42"/>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50"/>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2.140625" style="45" customWidth="1"/>
    <col min="5" max="5" width="10.140625" style="45" customWidth="1"/>
    <col min="6" max="6" width="5.85546875" style="45" bestFit="1" customWidth="1"/>
    <col min="7" max="7" width="12.42578125" style="45" customWidth="1"/>
    <col min="8" max="8" width="16.85546875" style="45" customWidth="1"/>
    <col min="9" max="9" width="19.7109375" style="45" customWidth="1"/>
    <col min="10" max="16384" width="9.140625" style="45"/>
  </cols>
  <sheetData>
    <row r="1" spans="1:11" x14ac:dyDescent="0.25">
      <c r="A1" s="35" t="s">
        <v>2</v>
      </c>
      <c r="B1" s="36" t="s">
        <v>687</v>
      </c>
      <c r="C1" s="179" t="s">
        <v>467</v>
      </c>
      <c r="D1" s="179"/>
      <c r="E1" s="179"/>
    </row>
    <row r="2" spans="1:11" ht="18" x14ac:dyDescent="0.35">
      <c r="A2" s="35" t="s">
        <v>3</v>
      </c>
      <c r="B2" s="36" t="s">
        <v>1522</v>
      </c>
      <c r="C2" s="197"/>
      <c r="D2" s="197"/>
      <c r="E2" s="197"/>
    </row>
    <row r="3" spans="1:11" ht="18" x14ac:dyDescent="0.35">
      <c r="A3" s="29" t="s">
        <v>4</v>
      </c>
      <c r="B3" s="29" t="s">
        <v>8</v>
      </c>
      <c r="C3" s="197"/>
      <c r="D3" s="197"/>
      <c r="E3" s="197"/>
    </row>
    <row r="4" spans="1:11" ht="18" x14ac:dyDescent="0.35">
      <c r="A4" s="29" t="s">
        <v>5</v>
      </c>
      <c r="B4" s="29" t="s">
        <v>11</v>
      </c>
      <c r="C4" s="197"/>
      <c r="D4" s="197"/>
      <c r="E4" s="197"/>
    </row>
    <row r="5" spans="1:11" ht="18" customHeight="1" x14ac:dyDescent="0.35">
      <c r="A5" s="27" t="s">
        <v>6</v>
      </c>
      <c r="B5" s="15" t="s">
        <v>1689</v>
      </c>
      <c r="C5" s="197"/>
      <c r="D5" s="197"/>
      <c r="E5" s="197"/>
    </row>
    <row r="6" spans="1:11" ht="18" customHeight="1" x14ac:dyDescent="0.35">
      <c r="A6" s="27" t="s">
        <v>7</v>
      </c>
      <c r="B6" s="15" t="s">
        <v>1690</v>
      </c>
      <c r="C6" s="197"/>
      <c r="D6" s="197"/>
      <c r="E6" s="197"/>
    </row>
    <row r="8" spans="1:11" x14ac:dyDescent="0.25">
      <c r="H8" s="152" t="s">
        <v>651</v>
      </c>
      <c r="I8" s="152" t="s">
        <v>650</v>
      </c>
    </row>
    <row r="9" spans="1:11" x14ac:dyDescent="0.25">
      <c r="H9" s="152" t="s">
        <v>636</v>
      </c>
      <c r="I9" s="152" t="s">
        <v>637</v>
      </c>
    </row>
    <row r="10" spans="1:11" x14ac:dyDescent="0.25">
      <c r="D10" s="45">
        <v>2019</v>
      </c>
      <c r="E10" s="222" t="s">
        <v>1677</v>
      </c>
      <c r="F10" s="45">
        <v>2019</v>
      </c>
      <c r="G10" s="222" t="s">
        <v>1676</v>
      </c>
      <c r="H10" s="198">
        <v>1.4010912920300198</v>
      </c>
      <c r="I10" s="198">
        <v>3.1699639525993133</v>
      </c>
      <c r="J10" s="198">
        <f>SUM(H10:I10)</f>
        <v>4.5710552446293331</v>
      </c>
      <c r="K10" s="198"/>
    </row>
    <row r="11" spans="1:11" x14ac:dyDescent="0.25">
      <c r="E11" s="45" t="s">
        <v>1678</v>
      </c>
      <c r="G11" s="45" t="s">
        <v>1665</v>
      </c>
      <c r="H11" s="198">
        <v>1.4993022068033313</v>
      </c>
      <c r="I11" s="198">
        <v>2.6683594099699564</v>
      </c>
      <c r="J11" s="198"/>
      <c r="K11" s="198"/>
    </row>
    <row r="12" spans="1:11" x14ac:dyDescent="0.25">
      <c r="E12" s="45" t="s">
        <v>1679</v>
      </c>
      <c r="G12" s="45" t="s">
        <v>1666</v>
      </c>
      <c r="H12" s="198">
        <v>1.857923408833704</v>
      </c>
      <c r="I12" s="198">
        <v>2.5332465934059036</v>
      </c>
      <c r="J12" s="198"/>
      <c r="K12" s="198"/>
    </row>
    <row r="13" spans="1:11" x14ac:dyDescent="0.25">
      <c r="E13" s="45" t="s">
        <v>1680</v>
      </c>
      <c r="G13" s="45" t="s">
        <v>1667</v>
      </c>
      <c r="H13" s="198">
        <v>1.8044526948344863</v>
      </c>
      <c r="I13" s="198">
        <v>2.3502757276788353</v>
      </c>
      <c r="J13" s="198">
        <f>SUM(H13:I13)</f>
        <v>4.1547284225133216</v>
      </c>
      <c r="K13" s="198"/>
    </row>
    <row r="14" spans="1:11" x14ac:dyDescent="0.25">
      <c r="E14" s="45" t="s">
        <v>1681</v>
      </c>
      <c r="G14" s="45" t="s">
        <v>1668</v>
      </c>
      <c r="H14" s="198">
        <v>2.0750429512787063</v>
      </c>
      <c r="I14" s="198">
        <v>2.395311440631402</v>
      </c>
      <c r="J14" s="198"/>
      <c r="K14" s="198"/>
    </row>
    <row r="15" spans="1:11" x14ac:dyDescent="0.25">
      <c r="E15" s="45" t="s">
        <v>1682</v>
      </c>
      <c r="G15" s="45" t="s">
        <v>1669</v>
      </c>
      <c r="H15" s="198">
        <v>1.8926127669384853</v>
      </c>
      <c r="I15" s="198">
        <v>2.457606464305079</v>
      </c>
      <c r="J15" s="198"/>
      <c r="K15" s="198"/>
    </row>
    <row r="16" spans="1:11" x14ac:dyDescent="0.25">
      <c r="E16" s="45" t="s">
        <v>1683</v>
      </c>
      <c r="G16" s="45" t="s">
        <v>1670</v>
      </c>
      <c r="H16" s="198">
        <v>1.9790152940961221</v>
      </c>
      <c r="I16" s="198">
        <v>2.237372424800113</v>
      </c>
      <c r="J16" s="198">
        <f>SUM(H16:I16)</f>
        <v>4.2163877188962351</v>
      </c>
      <c r="K16" s="198"/>
    </row>
    <row r="17" spans="4:11" x14ac:dyDescent="0.25">
      <c r="E17" s="45" t="s">
        <v>1684</v>
      </c>
      <c r="G17" s="45" t="s">
        <v>1671</v>
      </c>
      <c r="H17" s="198">
        <v>1.8927436055183191</v>
      </c>
      <c r="I17" s="198">
        <v>2.4337611331303988</v>
      </c>
      <c r="J17" s="198"/>
      <c r="K17" s="198"/>
    </row>
    <row r="18" spans="4:11" x14ac:dyDescent="0.25">
      <c r="E18" s="45" t="s">
        <v>1685</v>
      </c>
      <c r="G18" s="45" t="s">
        <v>1672</v>
      </c>
      <c r="H18" s="198">
        <v>1.9441133895116627</v>
      </c>
      <c r="I18" s="198">
        <v>2.3549471740449728</v>
      </c>
      <c r="J18" s="198"/>
      <c r="K18" s="198"/>
    </row>
    <row r="19" spans="4:11" x14ac:dyDescent="0.25">
      <c r="E19" s="45" t="s">
        <v>1686</v>
      </c>
      <c r="G19" s="45" t="s">
        <v>1673</v>
      </c>
      <c r="H19" s="198">
        <v>1.8672114337319305</v>
      </c>
      <c r="I19" s="198">
        <v>2.8932608645030995</v>
      </c>
      <c r="J19" s="198">
        <f>SUM(H19:I19)</f>
        <v>4.7604722982350296</v>
      </c>
      <c r="K19" s="198"/>
    </row>
    <row r="20" spans="4:11" x14ac:dyDescent="0.25">
      <c r="E20" s="45" t="s">
        <v>1687</v>
      </c>
      <c r="G20" s="45" t="s">
        <v>1674</v>
      </c>
      <c r="H20" s="198">
        <v>1.983917241994517</v>
      </c>
      <c r="I20" s="198">
        <v>3.3129779822072347</v>
      </c>
      <c r="J20" s="198"/>
      <c r="K20" s="198"/>
    </row>
    <row r="21" spans="4:11" x14ac:dyDescent="0.25">
      <c r="E21" s="45" t="s">
        <v>1688</v>
      </c>
      <c r="G21" s="45" t="s">
        <v>1675</v>
      </c>
      <c r="H21" s="198">
        <v>2.1077082811512051</v>
      </c>
      <c r="I21" s="198">
        <v>3.3315066298664329</v>
      </c>
      <c r="J21" s="198"/>
      <c r="K21" s="198"/>
    </row>
    <row r="22" spans="4:11" x14ac:dyDescent="0.25">
      <c r="D22" s="45">
        <v>2020</v>
      </c>
      <c r="E22" s="222" t="s">
        <v>1677</v>
      </c>
      <c r="F22" s="45">
        <v>2020</v>
      </c>
      <c r="G22" s="222" t="s">
        <v>1676</v>
      </c>
      <c r="H22" s="198">
        <v>4.1123087679390409</v>
      </c>
      <c r="I22" s="198">
        <v>5.2684180302783155</v>
      </c>
      <c r="J22" s="198">
        <f>SUM(H22:I22)</f>
        <v>9.3807267982173563</v>
      </c>
      <c r="K22" s="198"/>
    </row>
    <row r="23" spans="4:11" x14ac:dyDescent="0.25">
      <c r="E23" s="45" t="s">
        <v>1678</v>
      </c>
      <c r="G23" s="45" t="s">
        <v>1665</v>
      </c>
      <c r="H23" s="198">
        <v>9.2609262979599176</v>
      </c>
      <c r="I23" s="198">
        <v>9.9501809144150482</v>
      </c>
      <c r="J23" s="198"/>
      <c r="K23" s="198"/>
    </row>
    <row r="24" spans="4:11" x14ac:dyDescent="0.25">
      <c r="E24" s="45" t="s">
        <v>1679</v>
      </c>
      <c r="G24" s="45" t="s">
        <v>1666</v>
      </c>
      <c r="H24" s="198">
        <v>12.947172951128373</v>
      </c>
      <c r="I24" s="198">
        <v>15.80404627279573</v>
      </c>
      <c r="J24" s="198"/>
      <c r="K24" s="198"/>
    </row>
    <row r="25" spans="4:11" x14ac:dyDescent="0.25">
      <c r="E25" s="45" t="s">
        <v>1680</v>
      </c>
      <c r="G25" s="45" t="s">
        <v>1667</v>
      </c>
      <c r="H25" s="198">
        <v>13.805429853583878</v>
      </c>
      <c r="I25" s="198">
        <v>19.073797948448494</v>
      </c>
      <c r="J25" s="198">
        <f>SUM(H25:I25)</f>
        <v>32.879227802032375</v>
      </c>
      <c r="K25" s="198"/>
    </row>
    <row r="26" spans="4:11" x14ac:dyDescent="0.25">
      <c r="E26" s="45" t="s">
        <v>1681</v>
      </c>
      <c r="G26" s="45" t="s">
        <v>1668</v>
      </c>
      <c r="H26" s="198">
        <v>9.4118045547044051</v>
      </c>
      <c r="I26" s="198">
        <v>17.267117344409854</v>
      </c>
      <c r="J26" s="198"/>
      <c r="K26" s="198"/>
    </row>
    <row r="27" spans="4:11" x14ac:dyDescent="0.25">
      <c r="E27" s="45" t="s">
        <v>1682</v>
      </c>
      <c r="G27" s="45" t="s">
        <v>1669</v>
      </c>
      <c r="H27" s="198">
        <v>5.7091120135281201</v>
      </c>
      <c r="I27" s="198">
        <v>13.010560942581767</v>
      </c>
      <c r="J27" s="198"/>
      <c r="K27" s="198"/>
    </row>
    <row r="28" spans="4:11" x14ac:dyDescent="0.25">
      <c r="E28" s="45" t="s">
        <v>1683</v>
      </c>
      <c r="G28" s="45" t="s">
        <v>1670</v>
      </c>
      <c r="H28" s="198">
        <v>3.9766806168867506</v>
      </c>
      <c r="I28" s="198">
        <v>9.3522804549211855</v>
      </c>
      <c r="J28" s="198">
        <f>SUM(H28:I28)</f>
        <v>13.328961071807935</v>
      </c>
      <c r="K28" s="198"/>
    </row>
    <row r="29" spans="4:11" x14ac:dyDescent="0.25">
      <c r="E29" s="45" t="s">
        <v>1684</v>
      </c>
      <c r="G29" s="45" t="s">
        <v>1671</v>
      </c>
      <c r="H29" s="198">
        <v>4.2926387231213674</v>
      </c>
      <c r="I29" s="198">
        <v>9.0685834221504589</v>
      </c>
      <c r="J29" s="198"/>
      <c r="K29" s="198"/>
    </row>
    <row r="30" spans="4:11" x14ac:dyDescent="0.25">
      <c r="E30" s="45" t="s">
        <v>1685</v>
      </c>
      <c r="G30" s="45" t="s">
        <v>1672</v>
      </c>
      <c r="H30" s="198">
        <v>5.4687111724865876</v>
      </c>
      <c r="I30" s="198">
        <v>9.5077590921360997</v>
      </c>
      <c r="J30" s="198"/>
      <c r="K30" s="198"/>
    </row>
    <row r="31" spans="4:11" x14ac:dyDescent="0.25">
      <c r="E31" s="45" t="s">
        <v>1686</v>
      </c>
      <c r="G31" s="45" t="s">
        <v>1673</v>
      </c>
      <c r="H31" s="198">
        <v>6.720750775209881</v>
      </c>
      <c r="I31" s="198">
        <v>10.666575178457952</v>
      </c>
      <c r="J31" s="198">
        <f>SUM(H31:I31)</f>
        <v>17.387325953667833</v>
      </c>
      <c r="K31" s="198"/>
    </row>
    <row r="32" spans="4:11" x14ac:dyDescent="0.25">
      <c r="E32" s="45" t="s">
        <v>1687</v>
      </c>
      <c r="G32" s="45" t="s">
        <v>1674</v>
      </c>
      <c r="H32" s="198">
        <v>8.0273307049834468</v>
      </c>
      <c r="I32" s="198">
        <v>12.060690452357676</v>
      </c>
      <c r="J32" s="198"/>
      <c r="K32" s="198"/>
    </row>
    <row r="33" spans="4:11" x14ac:dyDescent="0.25">
      <c r="E33" s="45" t="s">
        <v>1688</v>
      </c>
      <c r="G33" s="45" t="s">
        <v>1675</v>
      </c>
      <c r="H33" s="198">
        <v>8.6680430110723883</v>
      </c>
      <c r="I33" s="198">
        <v>13.135234261932213</v>
      </c>
      <c r="J33" s="198"/>
      <c r="K33" s="198"/>
    </row>
    <row r="34" spans="4:11" x14ac:dyDescent="0.25">
      <c r="D34" s="45">
        <v>2021</v>
      </c>
      <c r="E34" s="222" t="s">
        <v>1677</v>
      </c>
      <c r="F34" s="45">
        <v>2021</v>
      </c>
      <c r="G34" s="222" t="s">
        <v>1676</v>
      </c>
      <c r="H34" s="198">
        <v>10.645631856364648</v>
      </c>
      <c r="I34" s="198">
        <v>15.765879635522692</v>
      </c>
      <c r="J34" s="198">
        <f>SUM(H34:I34)</f>
        <v>26.411511491887339</v>
      </c>
      <c r="K34" s="198"/>
    </row>
    <row r="35" spans="4:11" x14ac:dyDescent="0.25">
      <c r="E35" s="45" t="s">
        <v>1678</v>
      </c>
      <c r="G35" s="45" t="s">
        <v>1665</v>
      </c>
      <c r="H35" s="198">
        <v>12.062199091129548</v>
      </c>
      <c r="I35" s="198">
        <v>15.553767231791699</v>
      </c>
      <c r="J35" s="198"/>
      <c r="K35" s="198"/>
    </row>
    <row r="36" spans="4:11" x14ac:dyDescent="0.25">
      <c r="E36" s="45" t="s">
        <v>1679</v>
      </c>
      <c r="G36" s="45" t="s">
        <v>1666</v>
      </c>
      <c r="H36" s="198">
        <v>11.692572569269046</v>
      </c>
      <c r="I36" s="198">
        <v>14.897446096751674</v>
      </c>
      <c r="J36" s="198"/>
      <c r="K36" s="198"/>
    </row>
    <row r="37" spans="4:11" x14ac:dyDescent="0.25">
      <c r="E37" s="45" t="s">
        <v>1680</v>
      </c>
      <c r="G37" s="45" t="s">
        <v>1667</v>
      </c>
      <c r="H37" s="198">
        <v>8.9657779814498095</v>
      </c>
      <c r="I37" s="198">
        <v>12.855498754143092</v>
      </c>
      <c r="J37" s="198">
        <f>SUM(H37:I37)</f>
        <v>21.821276735592903</v>
      </c>
      <c r="K37" s="198"/>
    </row>
    <row r="38" spans="4:11" x14ac:dyDescent="0.25">
      <c r="E38" s="45" t="s">
        <v>1681</v>
      </c>
      <c r="G38" s="45" t="s">
        <v>1668</v>
      </c>
      <c r="H38" s="198">
        <v>6.2455971678760589</v>
      </c>
      <c r="I38" s="198">
        <v>11.761181571521748</v>
      </c>
      <c r="J38" s="198"/>
      <c r="K38" s="198"/>
    </row>
    <row r="39" spans="4:11" x14ac:dyDescent="0.25">
      <c r="E39" s="45" t="s">
        <v>1682</v>
      </c>
      <c r="G39" s="45" t="s">
        <v>1669</v>
      </c>
      <c r="H39" s="198">
        <v>4.8478046215124868</v>
      </c>
      <c r="I39" s="198">
        <v>10.098647844041103</v>
      </c>
      <c r="J39" s="198"/>
      <c r="K39" s="198"/>
    </row>
    <row r="40" spans="4:11" x14ac:dyDescent="0.25">
      <c r="E40" s="45" t="s">
        <v>1683</v>
      </c>
      <c r="G40" s="45" t="s">
        <v>1670</v>
      </c>
      <c r="H40" s="198">
        <v>4.3585264756051272</v>
      </c>
      <c r="I40" s="198">
        <v>9.1244801141430365</v>
      </c>
      <c r="J40" s="198">
        <f>SUM(H40:I40)</f>
        <v>13.483006589748165</v>
      </c>
      <c r="K40" s="198"/>
    </row>
    <row r="41" spans="4:11" x14ac:dyDescent="0.25">
      <c r="E41" s="45" t="s">
        <v>1684</v>
      </c>
      <c r="G41" s="45" t="s">
        <v>1671</v>
      </c>
      <c r="H41" s="198">
        <v>4.0922418862868302</v>
      </c>
      <c r="I41" s="198">
        <v>8.8618609064676477</v>
      </c>
      <c r="J41" s="198"/>
      <c r="K41" s="198"/>
    </row>
    <row r="42" spans="4:11" x14ac:dyDescent="0.25">
      <c r="E42" s="45" t="s">
        <v>1685</v>
      </c>
      <c r="G42" s="45" t="s">
        <v>1672</v>
      </c>
      <c r="H42" s="198">
        <v>4.6259521255407474</v>
      </c>
      <c r="I42" s="198">
        <v>9.7855711224628337</v>
      </c>
      <c r="J42" s="198"/>
      <c r="K42" s="198"/>
    </row>
    <row r="43" spans="4:11" x14ac:dyDescent="0.25">
      <c r="E43" s="45" t="s">
        <v>1686</v>
      </c>
      <c r="G43" s="45" t="s">
        <v>1673</v>
      </c>
      <c r="H43" s="198">
        <v>5.032743227556093</v>
      </c>
      <c r="I43" s="198">
        <v>10.159560010322654</v>
      </c>
      <c r="J43" s="198">
        <f>SUM(H43:I43)</f>
        <v>15.192303237878747</v>
      </c>
      <c r="K43" s="198"/>
    </row>
    <row r="44" spans="4:11" x14ac:dyDescent="0.25">
      <c r="E44" s="45" t="s">
        <v>1687</v>
      </c>
      <c r="G44" s="45" t="s">
        <v>1674</v>
      </c>
      <c r="H44" s="198">
        <v>5.5936973358018989</v>
      </c>
      <c r="I44" s="198">
        <v>10.963612866272165</v>
      </c>
      <c r="J44" s="198"/>
      <c r="K44" s="198"/>
    </row>
    <row r="45" spans="4:11" x14ac:dyDescent="0.25">
      <c r="E45" s="45" t="s">
        <v>1688</v>
      </c>
      <c r="G45" s="45" t="s">
        <v>1675</v>
      </c>
      <c r="H45" s="198">
        <v>5.8236338719222447</v>
      </c>
      <c r="I45" s="198">
        <v>11.376556018910595</v>
      </c>
    </row>
    <row r="46" spans="4:11" x14ac:dyDescent="0.25">
      <c r="D46" s="45">
        <v>2022</v>
      </c>
      <c r="E46" s="222" t="s">
        <v>1677</v>
      </c>
      <c r="F46" s="45">
        <v>2022</v>
      </c>
      <c r="G46" s="222" t="s">
        <v>1676</v>
      </c>
      <c r="H46" s="198">
        <v>5.5731447625494965</v>
      </c>
      <c r="I46" s="198">
        <v>11.281291739302809</v>
      </c>
      <c r="J46" s="198">
        <f>SUM(H46:I46)</f>
        <v>16.854436501852305</v>
      </c>
    </row>
    <row r="47" spans="4:11" x14ac:dyDescent="0.25">
      <c r="E47" s="45" t="s">
        <v>1678</v>
      </c>
      <c r="G47" s="45" t="s">
        <v>1665</v>
      </c>
      <c r="H47" s="198">
        <v>4.994906662278396</v>
      </c>
      <c r="I47" s="198">
        <v>10.865268930996669</v>
      </c>
    </row>
    <row r="48" spans="4:11" x14ac:dyDescent="0.25">
      <c r="E48" s="45" t="s">
        <v>1679</v>
      </c>
      <c r="G48" s="45" t="s">
        <v>1666</v>
      </c>
      <c r="H48" s="198">
        <v>4.3835046402819469</v>
      </c>
      <c r="I48" s="198">
        <v>10.73598737468231</v>
      </c>
    </row>
    <row r="49" spans="5:10" x14ac:dyDescent="0.25">
      <c r="E49" s="45" t="s">
        <v>1680</v>
      </c>
      <c r="G49" s="45" t="s">
        <v>1667</v>
      </c>
      <c r="H49" s="198">
        <v>4.1068109661216514</v>
      </c>
      <c r="I49" s="198">
        <v>11.16936343523288</v>
      </c>
      <c r="J49" s="198">
        <f>SUM(H49:I49)</f>
        <v>15.276174401354531</v>
      </c>
    </row>
    <row r="50" spans="5:10" x14ac:dyDescent="0.25">
      <c r="E50" s="45" t="s">
        <v>1681</v>
      </c>
      <c r="G50" s="45" t="s">
        <v>1668</v>
      </c>
      <c r="H50" s="198">
        <v>3.6731469612810028</v>
      </c>
      <c r="I50" s="198">
        <v>11.449361612912643</v>
      </c>
    </row>
  </sheetData>
  <phoneticPr fontId="37"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O373"/>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6.28515625" style="45" bestFit="1" customWidth="1"/>
    <col min="5" max="5" width="6.140625" style="45" bestFit="1" customWidth="1"/>
    <col min="6" max="7" width="6.140625" style="45" customWidth="1"/>
    <col min="8" max="8" width="6" style="45" customWidth="1"/>
    <col min="9" max="9" width="11" style="45" bestFit="1" customWidth="1"/>
    <col min="10" max="10" width="6.140625" style="45" bestFit="1" customWidth="1"/>
    <col min="11" max="11" width="11" style="45" bestFit="1" customWidth="1"/>
    <col min="12" max="12" width="6.140625" style="45" bestFit="1" customWidth="1"/>
    <col min="13" max="13" width="11" style="45" bestFit="1" customWidth="1"/>
    <col min="14" max="16384" width="9.140625" style="45"/>
  </cols>
  <sheetData>
    <row r="1" spans="1:15" x14ac:dyDescent="0.25">
      <c r="A1" s="59" t="s">
        <v>2</v>
      </c>
      <c r="B1" s="63" t="s">
        <v>1611</v>
      </c>
      <c r="C1" s="179" t="s">
        <v>467</v>
      </c>
      <c r="D1" s="179"/>
    </row>
    <row r="2" spans="1:15" x14ac:dyDescent="0.25">
      <c r="A2" s="59" t="s">
        <v>3</v>
      </c>
      <c r="B2" s="63" t="s">
        <v>1612</v>
      </c>
      <c r="C2" s="59"/>
      <c r="D2" s="59"/>
    </row>
    <row r="3" spans="1:15" x14ac:dyDescent="0.25">
      <c r="A3" s="59" t="s">
        <v>4</v>
      </c>
      <c r="B3" s="59" t="s">
        <v>704</v>
      </c>
      <c r="C3" s="59"/>
      <c r="D3" s="59"/>
    </row>
    <row r="4" spans="1:15" x14ac:dyDescent="0.25">
      <c r="A4" s="59" t="s">
        <v>5</v>
      </c>
      <c r="B4" s="59" t="s">
        <v>703</v>
      </c>
      <c r="C4" s="59"/>
      <c r="D4" s="59"/>
    </row>
    <row r="5" spans="1:15" x14ac:dyDescent="0.25">
      <c r="A5" s="59" t="s">
        <v>6</v>
      </c>
      <c r="B5" s="59" t="s">
        <v>1613</v>
      </c>
      <c r="C5" s="59"/>
      <c r="D5" s="59"/>
    </row>
    <row r="6" spans="1:15" x14ac:dyDescent="0.25">
      <c r="A6" s="59" t="s">
        <v>7</v>
      </c>
      <c r="B6" s="59" t="s">
        <v>1659</v>
      </c>
      <c r="C6" s="59"/>
      <c r="D6" s="59"/>
    </row>
    <row r="8" spans="1:15" x14ac:dyDescent="0.25">
      <c r="F8" s="45">
        <v>2022</v>
      </c>
      <c r="G8" s="45" t="s">
        <v>1698</v>
      </c>
      <c r="H8" s="45">
        <v>2021</v>
      </c>
      <c r="I8" s="45" t="s">
        <v>1214</v>
      </c>
      <c r="J8" s="45">
        <v>2020</v>
      </c>
      <c r="K8" s="45" t="s">
        <v>1215</v>
      </c>
      <c r="L8" s="45">
        <v>2019</v>
      </c>
      <c r="M8" s="45" t="s">
        <v>1216</v>
      </c>
    </row>
    <row r="9" spans="1:15" x14ac:dyDescent="0.25">
      <c r="D9" s="210" t="s">
        <v>706</v>
      </c>
      <c r="E9" s="210" t="s">
        <v>705</v>
      </c>
      <c r="F9" s="223">
        <v>69.503</v>
      </c>
      <c r="G9" s="223">
        <v>85.816000000000003</v>
      </c>
      <c r="H9" s="198">
        <v>55.951000000000001</v>
      </c>
      <c r="I9" s="198">
        <v>68.909000000000006</v>
      </c>
      <c r="J9" s="198">
        <v>97.331999999999994</v>
      </c>
      <c r="K9" s="198">
        <v>108.395</v>
      </c>
      <c r="L9" s="198">
        <v>92.417000000000002</v>
      </c>
      <c r="M9" s="198">
        <v>102.167</v>
      </c>
      <c r="N9" s="210"/>
      <c r="O9" s="210"/>
    </row>
    <row r="10" spans="1:15" x14ac:dyDescent="0.25">
      <c r="D10" s="210" t="s">
        <v>718</v>
      </c>
      <c r="E10" s="210" t="s">
        <v>850</v>
      </c>
      <c r="F10" s="223">
        <v>84.501999999999995</v>
      </c>
      <c r="G10" s="223">
        <v>85.733999999999995</v>
      </c>
      <c r="H10" s="198">
        <v>67.203999999999994</v>
      </c>
      <c r="I10" s="198">
        <v>69.069000000000003</v>
      </c>
      <c r="J10" s="198">
        <v>113.60299999999999</v>
      </c>
      <c r="K10" s="198">
        <v>109.083</v>
      </c>
      <c r="L10" s="198">
        <v>108.056</v>
      </c>
      <c r="M10" s="198">
        <v>103.033</v>
      </c>
      <c r="N10" s="210"/>
    </row>
    <row r="11" spans="1:15" x14ac:dyDescent="0.25">
      <c r="D11" s="210" t="s">
        <v>730</v>
      </c>
      <c r="E11" s="210" t="s">
        <v>851</v>
      </c>
      <c r="F11" s="223">
        <v>89.472999999999999</v>
      </c>
      <c r="G11" s="223">
        <v>85.613</v>
      </c>
      <c r="H11" s="198">
        <v>74.147999999999996</v>
      </c>
      <c r="I11" s="198">
        <v>69.39</v>
      </c>
      <c r="J11" s="198">
        <v>117.059</v>
      </c>
      <c r="K11" s="198">
        <v>109.02</v>
      </c>
      <c r="L11" s="198">
        <v>111.16200000000001</v>
      </c>
      <c r="M11" s="198">
        <v>103.196</v>
      </c>
      <c r="N11" s="210"/>
    </row>
    <row r="12" spans="1:15" x14ac:dyDescent="0.25">
      <c r="D12" s="210" t="s">
        <v>742</v>
      </c>
      <c r="E12" s="210" t="s">
        <v>852</v>
      </c>
      <c r="F12" s="223">
        <v>90.147999999999996</v>
      </c>
      <c r="G12" s="223">
        <v>85.757000000000005</v>
      </c>
      <c r="H12" s="198">
        <v>73.561000000000007</v>
      </c>
      <c r="I12" s="198">
        <v>69.661000000000001</v>
      </c>
      <c r="J12" s="198">
        <v>108.566</v>
      </c>
      <c r="K12" s="198">
        <v>108.889</v>
      </c>
      <c r="L12" s="198">
        <v>110.64</v>
      </c>
      <c r="M12" s="198">
        <v>103.128</v>
      </c>
      <c r="N12" s="210"/>
    </row>
    <row r="13" spans="1:15" x14ac:dyDescent="0.25">
      <c r="D13" s="210" t="s">
        <v>754</v>
      </c>
      <c r="E13" s="210" t="s">
        <v>853</v>
      </c>
      <c r="F13" s="223">
        <v>90.325999999999993</v>
      </c>
      <c r="G13" s="223">
        <v>85.662000000000006</v>
      </c>
      <c r="H13" s="198">
        <v>70.385999999999996</v>
      </c>
      <c r="I13" s="198">
        <v>69.281999999999996</v>
      </c>
      <c r="J13" s="198">
        <v>110.58499999999999</v>
      </c>
      <c r="K13" s="198">
        <v>109.02800000000001</v>
      </c>
      <c r="L13" s="198">
        <v>101.581</v>
      </c>
      <c r="M13" s="198">
        <v>102.78700000000001</v>
      </c>
      <c r="N13" s="210"/>
    </row>
    <row r="14" spans="1:15" x14ac:dyDescent="0.25">
      <c r="D14" s="210" t="s">
        <v>766</v>
      </c>
      <c r="E14" s="210" t="s">
        <v>854</v>
      </c>
      <c r="F14" s="223">
        <v>90.686999999999998</v>
      </c>
      <c r="G14" s="223">
        <v>85.462999999999994</v>
      </c>
      <c r="H14" s="198">
        <v>68.81</v>
      </c>
      <c r="I14" s="198">
        <v>68.227999999999994</v>
      </c>
      <c r="J14" s="198">
        <v>114.634</v>
      </c>
      <c r="K14" s="198">
        <v>109.401</v>
      </c>
      <c r="L14" s="198">
        <v>103.271</v>
      </c>
      <c r="M14" s="198">
        <v>103.03700000000001</v>
      </c>
      <c r="N14" s="210"/>
    </row>
    <row r="15" spans="1:15" x14ac:dyDescent="0.25">
      <c r="D15" s="210" t="s">
        <v>778</v>
      </c>
      <c r="E15" s="210" t="s">
        <v>855</v>
      </c>
      <c r="F15" s="223">
        <v>92.462000000000003</v>
      </c>
      <c r="G15" s="223">
        <v>86.727999999999994</v>
      </c>
      <c r="H15" s="198">
        <v>69.759</v>
      </c>
      <c r="I15" s="198">
        <v>68.545000000000002</v>
      </c>
      <c r="J15" s="198">
        <v>113.12</v>
      </c>
      <c r="K15" s="198">
        <v>110.699</v>
      </c>
      <c r="L15" s="198">
        <v>108.303</v>
      </c>
      <c r="M15" s="198">
        <v>105.06100000000001</v>
      </c>
      <c r="N15" s="210"/>
    </row>
    <row r="16" spans="1:15" x14ac:dyDescent="0.25">
      <c r="D16" s="210" t="s">
        <v>790</v>
      </c>
      <c r="E16" s="210" t="s">
        <v>856</v>
      </c>
      <c r="F16" s="223">
        <v>84.891000000000005</v>
      </c>
      <c r="G16" s="223">
        <v>88.927000000000007</v>
      </c>
      <c r="H16" s="198">
        <v>70.924000000000007</v>
      </c>
      <c r="I16" s="198">
        <v>70.683999999999997</v>
      </c>
      <c r="J16" s="198">
        <v>111.92100000000001</v>
      </c>
      <c r="K16" s="198">
        <v>112.78400000000001</v>
      </c>
      <c r="L16" s="198">
        <v>105.98</v>
      </c>
      <c r="M16" s="198">
        <v>106.999</v>
      </c>
      <c r="N16" s="210"/>
    </row>
    <row r="17" spans="4:14" x14ac:dyDescent="0.25">
      <c r="D17" s="210" t="s">
        <v>802</v>
      </c>
      <c r="E17" s="210" t="s">
        <v>857</v>
      </c>
      <c r="F17" s="223">
        <v>86.724000000000004</v>
      </c>
      <c r="G17" s="223">
        <v>89.244</v>
      </c>
      <c r="H17" s="198">
        <v>63.203000000000003</v>
      </c>
      <c r="I17" s="198">
        <v>70.113</v>
      </c>
      <c r="J17" s="198">
        <v>115.315</v>
      </c>
      <c r="K17" s="198">
        <v>113.02800000000001</v>
      </c>
      <c r="L17" s="198">
        <v>107.304</v>
      </c>
      <c r="M17" s="198">
        <v>106.89100000000001</v>
      </c>
      <c r="N17" s="210"/>
    </row>
    <row r="18" spans="4:14" x14ac:dyDescent="0.25">
      <c r="D18" s="210" t="s">
        <v>814</v>
      </c>
      <c r="E18" s="210" t="s">
        <v>858</v>
      </c>
      <c r="F18" s="223">
        <v>88.025999999999996</v>
      </c>
      <c r="G18" s="223">
        <v>89.037000000000006</v>
      </c>
      <c r="H18" s="198">
        <v>64.801000000000002</v>
      </c>
      <c r="I18" s="198">
        <v>68.777000000000001</v>
      </c>
      <c r="J18" s="198">
        <v>117.523</v>
      </c>
      <c r="K18" s="198">
        <v>113.09399999999999</v>
      </c>
      <c r="L18" s="198">
        <v>107.977</v>
      </c>
      <c r="M18" s="198">
        <v>106.43600000000001</v>
      </c>
      <c r="N18" s="210"/>
    </row>
    <row r="19" spans="4:14" x14ac:dyDescent="0.25">
      <c r="D19" s="210" t="s">
        <v>826</v>
      </c>
      <c r="E19" s="210" t="s">
        <v>859</v>
      </c>
      <c r="F19" s="223">
        <v>85.864000000000004</v>
      </c>
      <c r="G19" s="223">
        <v>88.424999999999997</v>
      </c>
      <c r="H19" s="198">
        <v>66.495999999999995</v>
      </c>
      <c r="I19" s="198">
        <v>67.768000000000001</v>
      </c>
      <c r="J19" s="198">
        <v>101.804</v>
      </c>
      <c r="K19" s="198">
        <v>112.128</v>
      </c>
      <c r="L19" s="198">
        <v>108.821</v>
      </c>
      <c r="M19" s="198">
        <v>106.176</v>
      </c>
      <c r="N19" s="210"/>
    </row>
    <row r="20" spans="4:14" x14ac:dyDescent="0.25">
      <c r="D20" s="210" t="s">
        <v>838</v>
      </c>
      <c r="E20" s="210" t="s">
        <v>860</v>
      </c>
      <c r="F20" s="223">
        <v>86.978999999999999</v>
      </c>
      <c r="G20" s="223">
        <v>87.947000000000003</v>
      </c>
      <c r="H20" s="198">
        <v>65.355000000000004</v>
      </c>
      <c r="I20" s="198">
        <v>67.049000000000007</v>
      </c>
      <c r="J20" s="198">
        <v>105.04300000000001</v>
      </c>
      <c r="K20" s="198">
        <v>111.337</v>
      </c>
      <c r="L20" s="198">
        <v>96.122</v>
      </c>
      <c r="M20" s="198">
        <v>105.396</v>
      </c>
      <c r="N20" s="210"/>
    </row>
    <row r="21" spans="4:14" x14ac:dyDescent="0.25">
      <c r="D21" s="210" t="s">
        <v>1217</v>
      </c>
      <c r="E21" s="210" t="s">
        <v>861</v>
      </c>
      <c r="F21" s="223">
        <v>89.805999999999997</v>
      </c>
      <c r="G21" s="223">
        <v>87.820999999999998</v>
      </c>
      <c r="H21" s="198">
        <v>66.876000000000005</v>
      </c>
      <c r="I21" s="198">
        <v>66.772999999999996</v>
      </c>
      <c r="J21" s="198">
        <v>112.827</v>
      </c>
      <c r="K21" s="198">
        <v>111.07899999999999</v>
      </c>
      <c r="L21" s="198">
        <v>97.34</v>
      </c>
      <c r="M21" s="198">
        <v>104.54900000000001</v>
      </c>
      <c r="N21" s="210"/>
    </row>
    <row r="22" spans="4:14" x14ac:dyDescent="0.25">
      <c r="D22" s="210" t="s">
        <v>1218</v>
      </c>
      <c r="E22" s="210" t="s">
        <v>862</v>
      </c>
      <c r="F22" s="223">
        <v>91.778000000000006</v>
      </c>
      <c r="G22" s="223">
        <v>87.724000000000004</v>
      </c>
      <c r="H22" s="198">
        <v>69.611000000000004</v>
      </c>
      <c r="I22" s="198">
        <v>66.751999999999995</v>
      </c>
      <c r="J22" s="198">
        <v>111.11799999999999</v>
      </c>
      <c r="K22" s="198">
        <v>110.79300000000001</v>
      </c>
      <c r="L22" s="198">
        <v>105.92100000000001</v>
      </c>
      <c r="M22" s="198">
        <v>104.209</v>
      </c>
      <c r="N22" s="210"/>
    </row>
    <row r="23" spans="4:14" x14ac:dyDescent="0.25">
      <c r="D23" s="210" t="s">
        <v>1219</v>
      </c>
      <c r="E23" s="210" t="s">
        <v>863</v>
      </c>
      <c r="F23" s="223">
        <v>80.629000000000005</v>
      </c>
      <c r="G23" s="223">
        <v>87.114999999999995</v>
      </c>
      <c r="H23" s="198">
        <v>70.56</v>
      </c>
      <c r="I23" s="198">
        <v>66.7</v>
      </c>
      <c r="J23" s="198">
        <v>113.468</v>
      </c>
      <c r="K23" s="198">
        <v>111.014</v>
      </c>
      <c r="L23" s="198">
        <v>104.68600000000001</v>
      </c>
      <c r="M23" s="198">
        <v>104.024</v>
      </c>
      <c r="N23" s="210"/>
    </row>
    <row r="24" spans="4:14" x14ac:dyDescent="0.25">
      <c r="D24" s="210" t="s">
        <v>1220</v>
      </c>
      <c r="E24" s="210" t="s">
        <v>864</v>
      </c>
      <c r="F24" s="223">
        <v>77.727000000000004</v>
      </c>
      <c r="G24" s="223">
        <v>85.828999999999994</v>
      </c>
      <c r="H24" s="198">
        <v>61.14</v>
      </c>
      <c r="I24" s="198">
        <v>66.405000000000001</v>
      </c>
      <c r="J24" s="198">
        <v>116.101</v>
      </c>
      <c r="K24" s="198">
        <v>111.126</v>
      </c>
      <c r="L24" s="198">
        <v>106.40900000000001</v>
      </c>
      <c r="M24" s="198">
        <v>103.896</v>
      </c>
      <c r="N24" s="210"/>
    </row>
    <row r="25" spans="4:14" x14ac:dyDescent="0.25">
      <c r="D25" s="210" t="s">
        <v>1221</v>
      </c>
      <c r="E25" s="210" t="s">
        <v>865</v>
      </c>
      <c r="F25" s="223">
        <v>82.834999999999994</v>
      </c>
      <c r="G25" s="223">
        <v>85.087999999999994</v>
      </c>
      <c r="H25" s="198">
        <v>61.472999999999999</v>
      </c>
      <c r="I25" s="198">
        <v>65.930000000000007</v>
      </c>
      <c r="J25" s="198">
        <v>118.166</v>
      </c>
      <c r="K25" s="198">
        <v>111.218</v>
      </c>
      <c r="L25" s="198">
        <v>109.056</v>
      </c>
      <c r="M25" s="198">
        <v>104.05</v>
      </c>
      <c r="N25" s="210"/>
    </row>
    <row r="26" spans="4:14" x14ac:dyDescent="0.25">
      <c r="D26" s="210" t="s">
        <v>1222</v>
      </c>
      <c r="E26" s="210" t="s">
        <v>866</v>
      </c>
      <c r="F26" s="223">
        <v>84.120999999999995</v>
      </c>
      <c r="G26" s="223">
        <v>84.838999999999999</v>
      </c>
      <c r="H26" s="198">
        <v>64.67</v>
      </c>
      <c r="I26" s="198">
        <v>65.668999999999997</v>
      </c>
      <c r="J26" s="198">
        <v>102.58</v>
      </c>
      <c r="K26" s="198">
        <v>111.32899999999999</v>
      </c>
      <c r="L26" s="198">
        <v>111.675</v>
      </c>
      <c r="M26" s="198">
        <v>104.458</v>
      </c>
      <c r="N26" s="210"/>
    </row>
    <row r="27" spans="4:14" x14ac:dyDescent="0.25">
      <c r="D27" s="210" t="s">
        <v>1223</v>
      </c>
      <c r="E27" s="210" t="s">
        <v>867</v>
      </c>
      <c r="F27" s="223">
        <v>85.176000000000002</v>
      </c>
      <c r="G27" s="223">
        <v>84.581000000000003</v>
      </c>
      <c r="H27" s="198">
        <v>63.235999999999997</v>
      </c>
      <c r="I27" s="198">
        <v>65.366</v>
      </c>
      <c r="J27" s="198">
        <v>104.48699999999999</v>
      </c>
      <c r="K27" s="198">
        <v>111.249</v>
      </c>
      <c r="L27" s="198">
        <v>95.019000000000005</v>
      </c>
      <c r="M27" s="198">
        <v>104.3</v>
      </c>
      <c r="N27" s="210"/>
    </row>
    <row r="28" spans="4:14" x14ac:dyDescent="0.25">
      <c r="D28" s="210" t="s">
        <v>1224</v>
      </c>
      <c r="E28" s="210" t="s">
        <v>868</v>
      </c>
      <c r="F28" s="223">
        <v>89.488</v>
      </c>
      <c r="G28" s="223">
        <v>84.536000000000001</v>
      </c>
      <c r="H28" s="198">
        <v>64.805999999999997</v>
      </c>
      <c r="I28" s="198">
        <v>65.069999999999993</v>
      </c>
      <c r="J28" s="198">
        <v>114.23699999999999</v>
      </c>
      <c r="K28" s="198">
        <v>111.45099999999999</v>
      </c>
      <c r="L28" s="198">
        <v>95.177999999999997</v>
      </c>
      <c r="M28" s="198">
        <v>103.992</v>
      </c>
      <c r="N28" s="210"/>
    </row>
    <row r="29" spans="4:14" x14ac:dyDescent="0.25">
      <c r="D29" s="210" t="s">
        <v>1225</v>
      </c>
      <c r="E29" s="210" t="s">
        <v>869</v>
      </c>
      <c r="F29" s="223">
        <v>92.191000000000003</v>
      </c>
      <c r="G29" s="223">
        <v>84.594999999999999</v>
      </c>
      <c r="H29" s="198">
        <v>66.981999999999999</v>
      </c>
      <c r="I29" s="198">
        <v>64.694999999999993</v>
      </c>
      <c r="J29" s="198">
        <v>114.029</v>
      </c>
      <c r="K29" s="198">
        <v>111.866</v>
      </c>
      <c r="L29" s="198">
        <v>105.342</v>
      </c>
      <c r="M29" s="198">
        <v>103.90900000000001</v>
      </c>
      <c r="N29" s="210"/>
    </row>
    <row r="30" spans="4:14" x14ac:dyDescent="0.25">
      <c r="D30" s="210" t="s">
        <v>1226</v>
      </c>
      <c r="E30" s="210" t="s">
        <v>870</v>
      </c>
      <c r="F30" s="223">
        <v>80.414000000000001</v>
      </c>
      <c r="G30" s="223">
        <v>84.563999999999993</v>
      </c>
      <c r="H30" s="198">
        <v>68.23</v>
      </c>
      <c r="I30" s="198">
        <v>64.361999999999995</v>
      </c>
      <c r="J30" s="198">
        <v>113.739</v>
      </c>
      <c r="K30" s="198">
        <v>111.905</v>
      </c>
      <c r="L30" s="198">
        <v>105.554</v>
      </c>
      <c r="M30" s="198">
        <v>104.033</v>
      </c>
      <c r="N30" s="210"/>
    </row>
    <row r="31" spans="4:14" x14ac:dyDescent="0.25">
      <c r="D31" s="210" t="s">
        <v>1227</v>
      </c>
      <c r="E31" s="210" t="s">
        <v>871</v>
      </c>
      <c r="F31" s="223">
        <v>81.796000000000006</v>
      </c>
      <c r="G31" s="223">
        <v>85.144999999999996</v>
      </c>
      <c r="H31" s="198">
        <v>57.021000000000001</v>
      </c>
      <c r="I31" s="198">
        <v>63.774000000000001</v>
      </c>
      <c r="J31" s="198">
        <v>116.682</v>
      </c>
      <c r="K31" s="198">
        <v>111.988</v>
      </c>
      <c r="L31" s="198">
        <v>105.845</v>
      </c>
      <c r="M31" s="198">
        <v>103.952</v>
      </c>
      <c r="N31" s="210"/>
    </row>
    <row r="32" spans="4:14" x14ac:dyDescent="0.25">
      <c r="D32" s="210" t="s">
        <v>1228</v>
      </c>
      <c r="E32" s="210" t="s">
        <v>872</v>
      </c>
      <c r="F32" s="223">
        <v>85.655000000000001</v>
      </c>
      <c r="G32" s="223">
        <v>85.548000000000002</v>
      </c>
      <c r="H32" s="198">
        <v>57.857999999999997</v>
      </c>
      <c r="I32" s="198">
        <v>63.256999999999998</v>
      </c>
      <c r="J32" s="198">
        <v>116.092</v>
      </c>
      <c r="K32" s="198">
        <v>111.69199999999999</v>
      </c>
      <c r="L32" s="198">
        <v>109.199</v>
      </c>
      <c r="M32" s="198">
        <v>103.973</v>
      </c>
      <c r="N32" s="210"/>
    </row>
    <row r="33" spans="4:14" x14ac:dyDescent="0.25">
      <c r="D33" s="210" t="s">
        <v>1229</v>
      </c>
      <c r="E33" s="210" t="s">
        <v>873</v>
      </c>
      <c r="F33" s="223">
        <v>84.86</v>
      </c>
      <c r="G33" s="223">
        <v>85.653999999999996</v>
      </c>
      <c r="H33" s="198">
        <v>60.965000000000003</v>
      </c>
      <c r="I33" s="198">
        <v>62.728000000000002</v>
      </c>
      <c r="J33" s="198">
        <v>101.054</v>
      </c>
      <c r="K33" s="198">
        <v>111.474</v>
      </c>
      <c r="L33" s="198">
        <v>112.697</v>
      </c>
      <c r="M33" s="198">
        <v>104.119</v>
      </c>
      <c r="N33" s="210"/>
    </row>
    <row r="34" spans="4:14" x14ac:dyDescent="0.25">
      <c r="D34" s="210" t="s">
        <v>1230</v>
      </c>
      <c r="E34" s="210" t="s">
        <v>874</v>
      </c>
      <c r="F34" s="223">
        <v>87.123999999999995</v>
      </c>
      <c r="G34" s="223">
        <v>85.932000000000002</v>
      </c>
      <c r="H34" s="198">
        <v>59.838999999999999</v>
      </c>
      <c r="I34" s="198">
        <v>62.243000000000002</v>
      </c>
      <c r="J34" s="198">
        <v>104.232</v>
      </c>
      <c r="K34" s="198">
        <v>111.437</v>
      </c>
      <c r="L34" s="198">
        <v>98.472999999999999</v>
      </c>
      <c r="M34" s="198">
        <v>104.61199999999999</v>
      </c>
      <c r="N34" s="210"/>
    </row>
    <row r="35" spans="4:14" x14ac:dyDescent="0.25">
      <c r="D35" s="210" t="s">
        <v>1231</v>
      </c>
      <c r="E35" s="210" t="s">
        <v>875</v>
      </c>
      <c r="F35" s="223">
        <v>90.63</v>
      </c>
      <c r="G35" s="223">
        <v>86.094999999999999</v>
      </c>
      <c r="H35" s="198">
        <v>63.399000000000001</v>
      </c>
      <c r="I35" s="198">
        <v>62.042000000000002</v>
      </c>
      <c r="J35" s="198">
        <v>111.541</v>
      </c>
      <c r="K35" s="198">
        <v>111.05200000000001</v>
      </c>
      <c r="L35" s="198">
        <v>99.17</v>
      </c>
      <c r="M35" s="198">
        <v>105.182</v>
      </c>
      <c r="N35" s="210"/>
    </row>
    <row r="36" spans="4:14" x14ac:dyDescent="0.25">
      <c r="D36" s="210" t="s">
        <v>1232</v>
      </c>
      <c r="E36" s="210" t="s">
        <v>876</v>
      </c>
      <c r="F36" s="223">
        <v>93.052000000000007</v>
      </c>
      <c r="G36" s="223">
        <v>86.218000000000004</v>
      </c>
      <c r="H36" s="198">
        <v>64.477000000000004</v>
      </c>
      <c r="I36" s="198">
        <v>61.683999999999997</v>
      </c>
      <c r="J36" s="198">
        <v>109.218</v>
      </c>
      <c r="K36" s="198">
        <v>110.36499999999999</v>
      </c>
      <c r="L36" s="198">
        <v>104.414</v>
      </c>
      <c r="M36" s="198">
        <v>105.05</v>
      </c>
      <c r="N36" s="210"/>
    </row>
    <row r="37" spans="4:14" x14ac:dyDescent="0.25">
      <c r="D37" s="210" t="s">
        <v>1233</v>
      </c>
      <c r="E37" s="210" t="s">
        <v>877</v>
      </c>
      <c r="F37" s="223">
        <v>78.92</v>
      </c>
      <c r="G37" s="223">
        <v>86.004999999999995</v>
      </c>
      <c r="H37" s="198">
        <v>66.052999999999997</v>
      </c>
      <c r="I37" s="198">
        <v>61.372999999999998</v>
      </c>
      <c r="J37" s="198">
        <v>109.38</v>
      </c>
      <c r="K37" s="198">
        <v>109.742</v>
      </c>
      <c r="L37" s="198">
        <v>105.449</v>
      </c>
      <c r="M37" s="198">
        <v>105.035</v>
      </c>
      <c r="N37" s="210"/>
    </row>
    <row r="38" spans="4:14" x14ac:dyDescent="0.25">
      <c r="D38" s="210" t="s">
        <v>1234</v>
      </c>
      <c r="E38" s="210" t="s">
        <v>878</v>
      </c>
      <c r="F38" s="223">
        <v>81.591999999999999</v>
      </c>
      <c r="G38" s="223">
        <v>85.975999999999999</v>
      </c>
      <c r="H38" s="198">
        <v>56.38</v>
      </c>
      <c r="I38" s="198">
        <v>61.280999999999999</v>
      </c>
      <c r="J38" s="198">
        <v>111.72</v>
      </c>
      <c r="K38" s="198">
        <v>109.033</v>
      </c>
      <c r="L38" s="198">
        <v>106.18899999999999</v>
      </c>
      <c r="M38" s="198">
        <v>105.084</v>
      </c>
      <c r="N38" s="210"/>
    </row>
    <row r="39" spans="4:14" x14ac:dyDescent="0.25">
      <c r="D39" s="210" t="s">
        <v>1235</v>
      </c>
      <c r="E39" s="210" t="s">
        <v>879</v>
      </c>
      <c r="F39" s="223">
        <v>82.234999999999999</v>
      </c>
      <c r="G39" s="223">
        <v>85.486999999999995</v>
      </c>
      <c r="H39" s="198">
        <v>56.22</v>
      </c>
      <c r="I39" s="198">
        <v>61.046999999999997</v>
      </c>
      <c r="J39" s="198">
        <v>112.625</v>
      </c>
      <c r="K39" s="198">
        <v>108.538</v>
      </c>
      <c r="L39" s="198">
        <v>108.685</v>
      </c>
      <c r="M39" s="198">
        <v>105.011</v>
      </c>
      <c r="N39" s="210"/>
    </row>
    <row r="40" spans="4:14" x14ac:dyDescent="0.25">
      <c r="D40" s="210" t="s">
        <v>707</v>
      </c>
      <c r="E40" s="210" t="s">
        <v>880</v>
      </c>
      <c r="F40" s="223">
        <v>79.481999999999999</v>
      </c>
      <c r="G40" s="223">
        <v>84.718999999999994</v>
      </c>
      <c r="H40" s="198">
        <v>57.665999999999997</v>
      </c>
      <c r="I40" s="198">
        <v>60.576000000000001</v>
      </c>
      <c r="J40" s="198">
        <v>96.728999999999999</v>
      </c>
      <c r="K40" s="198">
        <v>107.92</v>
      </c>
      <c r="L40" s="198">
        <v>112.34</v>
      </c>
      <c r="M40" s="198">
        <v>104.96</v>
      </c>
      <c r="N40" s="210"/>
    </row>
    <row r="41" spans="4:14" x14ac:dyDescent="0.25">
      <c r="D41" s="210" t="s">
        <v>719</v>
      </c>
      <c r="E41" s="210" t="s">
        <v>881</v>
      </c>
      <c r="F41" s="223">
        <v>79.858000000000004</v>
      </c>
      <c r="G41" s="223">
        <v>83.680999999999997</v>
      </c>
      <c r="H41" s="198">
        <v>57.868000000000002</v>
      </c>
      <c r="I41" s="198">
        <v>60.293999999999997</v>
      </c>
      <c r="J41" s="198">
        <v>97.347999999999999</v>
      </c>
      <c r="K41" s="198">
        <v>106.937</v>
      </c>
      <c r="L41" s="198">
        <v>99.308000000000007</v>
      </c>
      <c r="M41" s="198">
        <v>105.07899999999999</v>
      </c>
      <c r="N41" s="210"/>
    </row>
    <row r="42" spans="4:14" x14ac:dyDescent="0.25">
      <c r="D42" s="210" t="s">
        <v>731</v>
      </c>
      <c r="E42" s="210" t="s">
        <v>882</v>
      </c>
      <c r="F42" s="223">
        <v>81.182000000000002</v>
      </c>
      <c r="G42" s="223">
        <v>82.331000000000003</v>
      </c>
      <c r="H42" s="198">
        <v>62.34</v>
      </c>
      <c r="I42" s="198">
        <v>60.143000000000001</v>
      </c>
      <c r="J42" s="198">
        <v>105.145</v>
      </c>
      <c r="K42" s="198">
        <v>106.023</v>
      </c>
      <c r="L42" s="198">
        <v>98.013999999999996</v>
      </c>
      <c r="M42" s="198">
        <v>104.914</v>
      </c>
      <c r="N42" s="210"/>
    </row>
    <row r="43" spans="4:14" x14ac:dyDescent="0.25">
      <c r="D43" s="210" t="s">
        <v>743</v>
      </c>
      <c r="E43" s="210" t="s">
        <v>883</v>
      </c>
      <c r="F43" s="223">
        <v>85.771000000000001</v>
      </c>
      <c r="G43" s="223">
        <v>81.290999999999997</v>
      </c>
      <c r="H43" s="198">
        <v>64.632000000000005</v>
      </c>
      <c r="I43" s="198">
        <v>60.164999999999999</v>
      </c>
      <c r="J43" s="198">
        <v>102.355</v>
      </c>
      <c r="K43" s="198">
        <v>105.04300000000001</v>
      </c>
      <c r="L43" s="198">
        <v>104.285</v>
      </c>
      <c r="M43" s="198">
        <v>104.895</v>
      </c>
      <c r="N43" s="210"/>
    </row>
    <row r="44" spans="4:14" x14ac:dyDescent="0.25">
      <c r="D44" s="210" t="s">
        <v>755</v>
      </c>
      <c r="E44" s="210" t="s">
        <v>884</v>
      </c>
      <c r="F44" s="223">
        <v>81.272999999999996</v>
      </c>
      <c r="G44" s="223">
        <v>81.626999999999995</v>
      </c>
      <c r="H44" s="198">
        <v>67.429000000000002</v>
      </c>
      <c r="I44" s="198">
        <v>60.362000000000002</v>
      </c>
      <c r="J44" s="198">
        <v>103.25700000000001</v>
      </c>
      <c r="K44" s="198">
        <v>104.16800000000001</v>
      </c>
      <c r="L44" s="198">
        <v>105.253</v>
      </c>
      <c r="M44" s="198">
        <v>104.867</v>
      </c>
      <c r="N44" s="210"/>
    </row>
    <row r="45" spans="4:14" x14ac:dyDescent="0.25">
      <c r="D45" s="210" t="s">
        <v>767</v>
      </c>
      <c r="E45" s="210" t="s">
        <v>885</v>
      </c>
      <c r="F45" s="223">
        <v>84.822000000000003</v>
      </c>
      <c r="G45" s="223">
        <v>82.088999999999999</v>
      </c>
      <c r="H45" s="198">
        <v>58.034999999999997</v>
      </c>
      <c r="I45" s="198">
        <v>60.597999999999999</v>
      </c>
      <c r="J45" s="198">
        <v>104.45</v>
      </c>
      <c r="K45" s="198">
        <v>103.129</v>
      </c>
      <c r="L45" s="198">
        <v>107.413</v>
      </c>
      <c r="M45" s="198">
        <v>105.042</v>
      </c>
      <c r="N45" s="210"/>
    </row>
    <row r="46" spans="4:14" x14ac:dyDescent="0.25">
      <c r="D46" s="210" t="s">
        <v>779</v>
      </c>
      <c r="E46" s="210" t="s">
        <v>886</v>
      </c>
      <c r="F46" s="223">
        <v>90.150999999999996</v>
      </c>
      <c r="G46" s="223">
        <v>83.218999999999994</v>
      </c>
      <c r="H46" s="198">
        <v>56.798000000000002</v>
      </c>
      <c r="I46" s="198">
        <v>60.680999999999997</v>
      </c>
      <c r="J46" s="198">
        <v>106.693</v>
      </c>
      <c r="K46" s="198">
        <v>102.282</v>
      </c>
      <c r="L46" s="198">
        <v>109.191</v>
      </c>
      <c r="M46" s="198">
        <v>105.114</v>
      </c>
      <c r="N46" s="210"/>
    </row>
    <row r="47" spans="4:14" x14ac:dyDescent="0.25">
      <c r="D47" s="210" t="s">
        <v>791</v>
      </c>
      <c r="E47" s="210" t="s">
        <v>887</v>
      </c>
      <c r="F47" s="223">
        <v>89.662999999999997</v>
      </c>
      <c r="G47" s="223">
        <v>84.674000000000007</v>
      </c>
      <c r="H47" s="198">
        <v>61.814999999999998</v>
      </c>
      <c r="I47" s="198">
        <v>61.273000000000003</v>
      </c>
      <c r="J47" s="198">
        <v>94.954999999999998</v>
      </c>
      <c r="K47" s="198">
        <v>102.029</v>
      </c>
      <c r="L47" s="198">
        <v>111.92400000000001</v>
      </c>
      <c r="M47" s="198">
        <v>105.05500000000001</v>
      </c>
      <c r="N47" s="210"/>
    </row>
    <row r="48" spans="4:14" x14ac:dyDescent="0.25">
      <c r="D48" s="210" t="s">
        <v>803</v>
      </c>
      <c r="E48" s="210" t="s">
        <v>888</v>
      </c>
      <c r="F48" s="223">
        <v>90.968000000000004</v>
      </c>
      <c r="G48" s="223">
        <v>86.260999999999996</v>
      </c>
      <c r="H48" s="198">
        <v>60.777000000000001</v>
      </c>
      <c r="I48" s="198">
        <v>61.689</v>
      </c>
      <c r="J48" s="198">
        <v>92.965999999999994</v>
      </c>
      <c r="K48" s="198">
        <v>101.40300000000001</v>
      </c>
      <c r="L48" s="198">
        <v>98.617000000000004</v>
      </c>
      <c r="M48" s="198">
        <v>104.956</v>
      </c>
      <c r="N48" s="210"/>
    </row>
    <row r="49" spans="4:14" x14ac:dyDescent="0.25">
      <c r="D49" s="210" t="s">
        <v>815</v>
      </c>
      <c r="E49" s="210" t="s">
        <v>889</v>
      </c>
      <c r="F49" s="223">
        <v>95.881</v>
      </c>
      <c r="G49" s="223">
        <v>88.361000000000004</v>
      </c>
      <c r="H49" s="198">
        <v>63.17</v>
      </c>
      <c r="I49" s="198">
        <v>61.808</v>
      </c>
      <c r="J49" s="198">
        <v>100.456</v>
      </c>
      <c r="K49" s="198">
        <v>100.733</v>
      </c>
      <c r="L49" s="198">
        <v>99.653000000000006</v>
      </c>
      <c r="M49" s="198">
        <v>105.19</v>
      </c>
      <c r="N49" s="210"/>
    </row>
    <row r="50" spans="4:14" x14ac:dyDescent="0.25">
      <c r="D50" s="210" t="s">
        <v>827</v>
      </c>
      <c r="E50" s="210" t="s">
        <v>890</v>
      </c>
      <c r="F50" s="223">
        <v>97.65</v>
      </c>
      <c r="G50" s="223">
        <v>90.058000000000007</v>
      </c>
      <c r="H50" s="198">
        <v>61.573999999999998</v>
      </c>
      <c r="I50" s="198">
        <v>61.371000000000002</v>
      </c>
      <c r="J50" s="198">
        <v>100.49</v>
      </c>
      <c r="K50" s="198">
        <v>100.46599999999999</v>
      </c>
      <c r="L50" s="198">
        <v>107.30500000000001</v>
      </c>
      <c r="M50" s="198">
        <v>105.622</v>
      </c>
      <c r="N50" s="210"/>
    </row>
    <row r="51" spans="4:14" x14ac:dyDescent="0.25">
      <c r="D51" s="210" t="s">
        <v>839</v>
      </c>
      <c r="E51" s="210" t="s">
        <v>891</v>
      </c>
      <c r="F51" s="223">
        <v>86.753</v>
      </c>
      <c r="G51" s="223">
        <v>90.840999999999994</v>
      </c>
      <c r="H51" s="198">
        <v>62.804000000000002</v>
      </c>
      <c r="I51" s="198">
        <v>60.71</v>
      </c>
      <c r="J51" s="198">
        <v>102.31699999999999</v>
      </c>
      <c r="K51" s="198">
        <v>100.33199999999999</v>
      </c>
      <c r="L51" s="198">
        <v>104.319</v>
      </c>
      <c r="M51" s="198">
        <v>105.488</v>
      </c>
      <c r="N51" s="210"/>
    </row>
    <row r="52" spans="4:14" x14ac:dyDescent="0.25">
      <c r="D52" s="210" t="s">
        <v>1236</v>
      </c>
      <c r="E52" s="210" t="s">
        <v>892</v>
      </c>
      <c r="F52" s="223">
        <v>85.076999999999998</v>
      </c>
      <c r="G52" s="223">
        <v>90.876999999999995</v>
      </c>
      <c r="H52" s="198">
        <v>53.540999999999997</v>
      </c>
      <c r="I52" s="198">
        <v>60.067999999999998</v>
      </c>
      <c r="J52" s="198">
        <v>104.892</v>
      </c>
      <c r="K52" s="198">
        <v>100.395</v>
      </c>
      <c r="L52" s="198">
        <v>106.07</v>
      </c>
      <c r="M52" s="198">
        <v>105.297</v>
      </c>
      <c r="N52" s="210"/>
    </row>
    <row r="53" spans="4:14" x14ac:dyDescent="0.25">
      <c r="D53" s="210" t="s">
        <v>1237</v>
      </c>
      <c r="E53" s="210" t="s">
        <v>893</v>
      </c>
      <c r="F53" s="223">
        <v>91.622</v>
      </c>
      <c r="G53" s="223">
        <v>91.087000000000003</v>
      </c>
      <c r="H53" s="198">
        <v>52.725999999999999</v>
      </c>
      <c r="I53" s="198">
        <v>59.485999999999997</v>
      </c>
      <c r="J53" s="198">
        <v>109.4</v>
      </c>
      <c r="K53" s="198">
        <v>100.782</v>
      </c>
      <c r="L53" s="198">
        <v>112.182</v>
      </c>
      <c r="M53" s="198">
        <v>105.724</v>
      </c>
      <c r="N53" s="210"/>
    </row>
    <row r="54" spans="4:14" x14ac:dyDescent="0.25">
      <c r="D54" s="210" t="s">
        <v>1238</v>
      </c>
      <c r="E54" s="210" t="s">
        <v>894</v>
      </c>
      <c r="F54" s="223">
        <v>91.364999999999995</v>
      </c>
      <c r="G54" s="223">
        <v>91.33</v>
      </c>
      <c r="H54" s="198">
        <v>56.395000000000003</v>
      </c>
      <c r="I54" s="198">
        <v>58.712000000000003</v>
      </c>
      <c r="J54" s="198">
        <v>94.885000000000005</v>
      </c>
      <c r="K54" s="198">
        <v>100.77200000000001</v>
      </c>
      <c r="L54" s="198">
        <v>115.2</v>
      </c>
      <c r="M54" s="198">
        <v>106.19199999999999</v>
      </c>
      <c r="N54" s="210"/>
    </row>
    <row r="55" spans="4:14" x14ac:dyDescent="0.25">
      <c r="D55" s="210" t="s">
        <v>1239</v>
      </c>
      <c r="E55" s="210" t="s">
        <v>895</v>
      </c>
      <c r="F55" s="223">
        <v>92.534999999999997</v>
      </c>
      <c r="G55" s="223">
        <v>91.554000000000002</v>
      </c>
      <c r="H55" s="198">
        <v>58.142000000000003</v>
      </c>
      <c r="I55" s="198">
        <v>58.335999999999999</v>
      </c>
      <c r="J55" s="198">
        <v>94.042000000000002</v>
      </c>
      <c r="K55" s="198">
        <v>100.926</v>
      </c>
      <c r="L55" s="198">
        <v>101.08499999999999</v>
      </c>
      <c r="M55" s="198">
        <v>106.544</v>
      </c>
      <c r="N55" s="210"/>
    </row>
    <row r="56" spans="4:14" x14ac:dyDescent="0.25">
      <c r="D56" s="210" t="s">
        <v>1240</v>
      </c>
      <c r="E56" s="210" t="s">
        <v>896</v>
      </c>
      <c r="F56" s="223">
        <v>94.606999999999999</v>
      </c>
      <c r="G56" s="223">
        <v>91.372</v>
      </c>
      <c r="H56" s="198">
        <v>64.022999999999996</v>
      </c>
      <c r="I56" s="198">
        <v>58.457000000000001</v>
      </c>
      <c r="J56" s="198">
        <v>101.389</v>
      </c>
      <c r="K56" s="198">
        <v>101.059</v>
      </c>
      <c r="L56" s="198">
        <v>100.08199999999999</v>
      </c>
      <c r="M56" s="198">
        <v>106.60599999999999</v>
      </c>
      <c r="N56" s="210"/>
    </row>
    <row r="57" spans="4:14" x14ac:dyDescent="0.25">
      <c r="D57" s="210" t="s">
        <v>1241</v>
      </c>
      <c r="E57" s="210" t="s">
        <v>897</v>
      </c>
      <c r="F57" s="223">
        <v>98.24</v>
      </c>
      <c r="G57" s="223">
        <v>91.456999999999994</v>
      </c>
      <c r="H57" s="198">
        <v>64.471000000000004</v>
      </c>
      <c r="I57" s="198">
        <v>58.871000000000002</v>
      </c>
      <c r="J57" s="198">
        <v>102.167</v>
      </c>
      <c r="K57" s="198">
        <v>101.298</v>
      </c>
      <c r="L57" s="198">
        <v>108.364</v>
      </c>
      <c r="M57" s="198">
        <v>106.75700000000001</v>
      </c>
      <c r="N57" s="210"/>
    </row>
    <row r="58" spans="4:14" x14ac:dyDescent="0.25">
      <c r="D58" s="210" t="s">
        <v>1242</v>
      </c>
      <c r="E58" s="210" t="s">
        <v>898</v>
      </c>
      <c r="F58" s="223">
        <v>90.498999999999995</v>
      </c>
      <c r="G58" s="223">
        <v>91.992000000000004</v>
      </c>
      <c r="H58" s="198">
        <v>68.706000000000003</v>
      </c>
      <c r="I58" s="198">
        <v>59.713999999999999</v>
      </c>
      <c r="J58" s="198">
        <v>105.16</v>
      </c>
      <c r="K58" s="198">
        <v>101.705</v>
      </c>
      <c r="L58" s="198">
        <v>107.843</v>
      </c>
      <c r="M58" s="198">
        <v>107.26</v>
      </c>
      <c r="N58" s="210"/>
    </row>
    <row r="59" spans="4:14" x14ac:dyDescent="0.25">
      <c r="D59" s="210" t="s">
        <v>1243</v>
      </c>
      <c r="E59" s="210" t="s">
        <v>899</v>
      </c>
      <c r="F59" s="223">
        <v>88.397000000000006</v>
      </c>
      <c r="G59" s="223">
        <v>92.465999999999994</v>
      </c>
      <c r="H59" s="198">
        <v>62.863</v>
      </c>
      <c r="I59" s="198">
        <v>61.045999999999999</v>
      </c>
      <c r="J59" s="198">
        <v>106.13200000000001</v>
      </c>
      <c r="K59" s="198">
        <v>101.88200000000001</v>
      </c>
      <c r="L59" s="198">
        <v>105.819</v>
      </c>
      <c r="M59" s="198">
        <v>107.22499999999999</v>
      </c>
      <c r="N59" s="210"/>
    </row>
    <row r="60" spans="4:14" x14ac:dyDescent="0.25">
      <c r="D60" s="210" t="s">
        <v>1244</v>
      </c>
      <c r="E60" s="210" t="s">
        <v>900</v>
      </c>
      <c r="F60" s="223">
        <v>91.59</v>
      </c>
      <c r="G60" s="223">
        <v>92.460999999999999</v>
      </c>
      <c r="H60" s="198">
        <v>63.445</v>
      </c>
      <c r="I60" s="198">
        <v>62.576999999999998</v>
      </c>
      <c r="J60" s="198">
        <v>109.334</v>
      </c>
      <c r="K60" s="198">
        <v>101.872</v>
      </c>
      <c r="L60" s="198">
        <v>111.19499999999999</v>
      </c>
      <c r="M60" s="198">
        <v>107.084</v>
      </c>
      <c r="N60" s="210"/>
    </row>
    <row r="61" spans="4:14" x14ac:dyDescent="0.25">
      <c r="D61" s="210" t="s">
        <v>1245</v>
      </c>
      <c r="E61" s="210" t="s">
        <v>901</v>
      </c>
      <c r="F61" s="223">
        <v>89.4</v>
      </c>
      <c r="G61" s="223">
        <v>92.180999999999997</v>
      </c>
      <c r="H61" s="198">
        <v>66.634</v>
      </c>
      <c r="I61" s="198">
        <v>64.040000000000006</v>
      </c>
      <c r="J61" s="198">
        <v>95.989000000000004</v>
      </c>
      <c r="K61" s="198">
        <v>102.03</v>
      </c>
      <c r="L61" s="198">
        <v>113.617</v>
      </c>
      <c r="M61" s="198">
        <v>106.857</v>
      </c>
      <c r="N61" s="210"/>
    </row>
    <row r="62" spans="4:14" x14ac:dyDescent="0.25">
      <c r="D62" s="210" t="s">
        <v>1246</v>
      </c>
      <c r="E62" s="210" t="s">
        <v>902</v>
      </c>
      <c r="F62" s="223">
        <v>93.135000000000005</v>
      </c>
      <c r="G62" s="223">
        <v>92.266000000000005</v>
      </c>
      <c r="H62" s="198">
        <v>66.617000000000004</v>
      </c>
      <c r="I62" s="198">
        <v>65.251000000000005</v>
      </c>
      <c r="J62" s="198">
        <v>96.972999999999999</v>
      </c>
      <c r="K62" s="198">
        <v>102.449</v>
      </c>
      <c r="L62" s="198">
        <v>100.342</v>
      </c>
      <c r="M62" s="198">
        <v>106.751</v>
      </c>
      <c r="N62" s="210"/>
    </row>
    <row r="63" spans="4:14" x14ac:dyDescent="0.25">
      <c r="D63" s="210" t="s">
        <v>1247</v>
      </c>
      <c r="E63" s="210" t="s">
        <v>903</v>
      </c>
      <c r="F63" s="223">
        <v>95.427999999999997</v>
      </c>
      <c r="G63" s="223">
        <v>92.384</v>
      </c>
      <c r="H63" s="198">
        <v>67.926000000000002</v>
      </c>
      <c r="I63" s="198">
        <v>65.808000000000007</v>
      </c>
      <c r="J63" s="198">
        <v>103.057</v>
      </c>
      <c r="K63" s="198">
        <v>102.687</v>
      </c>
      <c r="L63" s="198">
        <v>101.57</v>
      </c>
      <c r="M63" s="198">
        <v>106.964</v>
      </c>
      <c r="N63" s="210"/>
    </row>
    <row r="64" spans="4:14" x14ac:dyDescent="0.25">
      <c r="D64" s="210" t="s">
        <v>1248</v>
      </c>
      <c r="E64" s="210" t="s">
        <v>904</v>
      </c>
      <c r="F64" s="223">
        <v>100.45099999999999</v>
      </c>
      <c r="G64" s="223">
        <v>92.7</v>
      </c>
      <c r="H64" s="198">
        <v>72.382000000000005</v>
      </c>
      <c r="I64" s="198">
        <v>66.938999999999993</v>
      </c>
      <c r="J64" s="198">
        <v>102.95</v>
      </c>
      <c r="K64" s="198">
        <v>102.79900000000001</v>
      </c>
      <c r="L64" s="198">
        <v>108.66800000000001</v>
      </c>
      <c r="M64" s="198">
        <v>107.00700000000001</v>
      </c>
      <c r="N64" s="210"/>
    </row>
    <row r="65" spans="4:14" x14ac:dyDescent="0.25">
      <c r="D65" s="210" t="s">
        <v>1249</v>
      </c>
      <c r="E65" s="210" t="s">
        <v>905</v>
      </c>
      <c r="F65" s="223">
        <v>91.84</v>
      </c>
      <c r="G65" s="223">
        <v>92.891000000000005</v>
      </c>
      <c r="H65" s="198">
        <v>74.051000000000002</v>
      </c>
      <c r="I65" s="198">
        <v>67.701999999999998</v>
      </c>
      <c r="J65" s="198">
        <v>104.989</v>
      </c>
      <c r="K65" s="198">
        <v>102.774</v>
      </c>
      <c r="L65" s="198">
        <v>110.283</v>
      </c>
      <c r="M65" s="198">
        <v>107.35599999999999</v>
      </c>
      <c r="N65" s="210"/>
    </row>
    <row r="66" spans="4:14" x14ac:dyDescent="0.25">
      <c r="D66" s="210" t="s">
        <v>1250</v>
      </c>
      <c r="E66" s="210" t="s">
        <v>906</v>
      </c>
      <c r="F66" s="223">
        <v>90.608999999999995</v>
      </c>
      <c r="G66" s="223">
        <v>93.206999999999994</v>
      </c>
      <c r="H66" s="198">
        <v>64.010999999999996</v>
      </c>
      <c r="I66" s="198">
        <v>67.866</v>
      </c>
      <c r="J66" s="198">
        <v>107.084</v>
      </c>
      <c r="K66" s="198">
        <v>102.91</v>
      </c>
      <c r="L66" s="198">
        <v>110.92400000000001</v>
      </c>
      <c r="M66" s="198">
        <v>108.08499999999999</v>
      </c>
      <c r="N66" s="210"/>
    </row>
    <row r="67" spans="4:14" x14ac:dyDescent="0.25">
      <c r="D67" s="210" t="s">
        <v>1251</v>
      </c>
      <c r="E67" s="210" t="s">
        <v>907</v>
      </c>
      <c r="F67" s="223">
        <v>94.869</v>
      </c>
      <c r="G67" s="223">
        <v>93.676000000000002</v>
      </c>
      <c r="H67" s="198">
        <v>65.165999999999997</v>
      </c>
      <c r="I67" s="198">
        <v>68.111999999999995</v>
      </c>
      <c r="J67" s="198">
        <v>109.732</v>
      </c>
      <c r="K67" s="198">
        <v>102.967</v>
      </c>
      <c r="L67" s="198">
        <v>112.71599999999999</v>
      </c>
      <c r="M67" s="198">
        <v>108.30200000000001</v>
      </c>
      <c r="N67" s="210"/>
    </row>
    <row r="68" spans="4:14" x14ac:dyDescent="0.25">
      <c r="D68" s="210" t="s">
        <v>708</v>
      </c>
      <c r="E68" s="210" t="s">
        <v>908</v>
      </c>
      <c r="F68" s="223">
        <v>94.534999999999997</v>
      </c>
      <c r="G68" s="223">
        <v>94.409000000000006</v>
      </c>
      <c r="H68" s="198">
        <v>70.600999999999999</v>
      </c>
      <c r="I68" s="198">
        <v>68.679000000000002</v>
      </c>
      <c r="J68" s="198">
        <v>100.05</v>
      </c>
      <c r="K68" s="198">
        <v>103.39700000000001</v>
      </c>
      <c r="L68" s="198">
        <v>114.268</v>
      </c>
      <c r="M68" s="198">
        <v>108.395</v>
      </c>
      <c r="N68" s="210"/>
    </row>
    <row r="69" spans="4:14" x14ac:dyDescent="0.25">
      <c r="D69" s="210" t="s">
        <v>720</v>
      </c>
      <c r="E69" s="210" t="s">
        <v>909</v>
      </c>
      <c r="F69" s="223">
        <v>96.022000000000006</v>
      </c>
      <c r="G69" s="223">
        <v>94.822000000000003</v>
      </c>
      <c r="H69" s="198">
        <v>69.367000000000004</v>
      </c>
      <c r="I69" s="198">
        <v>69.072000000000003</v>
      </c>
      <c r="J69" s="198">
        <v>105.611</v>
      </c>
      <c r="K69" s="198">
        <v>103.761</v>
      </c>
      <c r="L69" s="198">
        <v>100.658</v>
      </c>
      <c r="M69" s="198">
        <v>108.441</v>
      </c>
      <c r="N69" s="210"/>
    </row>
    <row r="70" spans="4:14" x14ac:dyDescent="0.25">
      <c r="D70" s="210" t="s">
        <v>732</v>
      </c>
      <c r="E70" s="210" t="s">
        <v>910</v>
      </c>
      <c r="F70" s="223">
        <v>98.801000000000002</v>
      </c>
      <c r="G70" s="223">
        <v>95.302999999999997</v>
      </c>
      <c r="H70" s="198">
        <v>71.271000000000001</v>
      </c>
      <c r="I70" s="198">
        <v>69.549000000000007</v>
      </c>
      <c r="J70" s="198">
        <v>104.63</v>
      </c>
      <c r="K70" s="198">
        <v>104.001</v>
      </c>
      <c r="L70" s="198">
        <v>101.318</v>
      </c>
      <c r="M70" s="198">
        <v>108.405</v>
      </c>
      <c r="N70" s="210"/>
    </row>
    <row r="71" spans="4:14" x14ac:dyDescent="0.25">
      <c r="D71" s="210" t="s">
        <v>744</v>
      </c>
      <c r="E71" s="210" t="s">
        <v>911</v>
      </c>
      <c r="F71" s="223">
        <v>101.428</v>
      </c>
      <c r="G71" s="223">
        <v>95.442999999999998</v>
      </c>
      <c r="H71" s="198">
        <v>75.03</v>
      </c>
      <c r="I71" s="198">
        <v>69.927999999999997</v>
      </c>
      <c r="J71" s="198">
        <v>105.43</v>
      </c>
      <c r="K71" s="198">
        <v>104.06399999999999</v>
      </c>
      <c r="L71" s="198">
        <v>107.58799999999999</v>
      </c>
      <c r="M71" s="198">
        <v>108.25</v>
      </c>
      <c r="N71" s="210"/>
    </row>
    <row r="72" spans="4:14" x14ac:dyDescent="0.25">
      <c r="D72" s="210" t="s">
        <v>756</v>
      </c>
      <c r="E72" s="210" t="s">
        <v>912</v>
      </c>
      <c r="F72" s="223">
        <v>88.25</v>
      </c>
      <c r="G72" s="223">
        <v>94.93</v>
      </c>
      <c r="H72" s="198">
        <v>77.876000000000005</v>
      </c>
      <c r="I72" s="198">
        <v>70.474000000000004</v>
      </c>
      <c r="J72" s="198">
        <v>107.758</v>
      </c>
      <c r="K72" s="198">
        <v>104.161</v>
      </c>
      <c r="L72" s="198">
        <v>109.792</v>
      </c>
      <c r="M72" s="198">
        <v>108.18</v>
      </c>
      <c r="N72" s="210"/>
    </row>
    <row r="73" spans="4:14" x14ac:dyDescent="0.25">
      <c r="D73" s="210" t="s">
        <v>768</v>
      </c>
      <c r="E73" s="210" t="s">
        <v>913</v>
      </c>
      <c r="F73" s="223">
        <v>89.024000000000001</v>
      </c>
      <c r="G73" s="223">
        <v>94.703999999999994</v>
      </c>
      <c r="H73" s="198">
        <v>67.350999999999999</v>
      </c>
      <c r="I73" s="198">
        <v>70.950999999999993</v>
      </c>
      <c r="J73" s="198">
        <v>109.212</v>
      </c>
      <c r="K73" s="198">
        <v>104.086</v>
      </c>
      <c r="L73" s="198">
        <v>111.38</v>
      </c>
      <c r="M73" s="198">
        <v>108.245</v>
      </c>
      <c r="N73" s="210"/>
    </row>
    <row r="74" spans="4:14" x14ac:dyDescent="0.25">
      <c r="D74" s="210" t="s">
        <v>780</v>
      </c>
      <c r="E74" s="210" t="s">
        <v>914</v>
      </c>
      <c r="F74" s="223">
        <v>92.950999999999993</v>
      </c>
      <c r="G74" s="223">
        <v>94.43</v>
      </c>
      <c r="H74" s="198">
        <v>67.738</v>
      </c>
      <c r="I74" s="198">
        <v>71.319000000000003</v>
      </c>
      <c r="J74" s="198">
        <v>95.221000000000004</v>
      </c>
      <c r="K74" s="198">
        <v>103.98699999999999</v>
      </c>
      <c r="L74" s="198">
        <v>112.73099999999999</v>
      </c>
      <c r="M74" s="198">
        <v>108.247</v>
      </c>
      <c r="N74" s="210"/>
    </row>
    <row r="75" spans="4:14" x14ac:dyDescent="0.25">
      <c r="D75" s="210" t="s">
        <v>792</v>
      </c>
      <c r="E75" s="210" t="s">
        <v>915</v>
      </c>
      <c r="F75" s="223">
        <v>92.236000000000004</v>
      </c>
      <c r="G75" s="223">
        <v>94.100999999999999</v>
      </c>
      <c r="H75" s="198">
        <v>72.796000000000006</v>
      </c>
      <c r="I75" s="198">
        <v>71.632000000000005</v>
      </c>
      <c r="J75" s="198">
        <v>98.866</v>
      </c>
      <c r="K75" s="198">
        <v>103.818</v>
      </c>
      <c r="L75" s="198">
        <v>113.926</v>
      </c>
      <c r="M75" s="198">
        <v>108.199</v>
      </c>
      <c r="N75" s="210"/>
    </row>
    <row r="76" spans="4:14" x14ac:dyDescent="0.25">
      <c r="D76" s="210" t="s">
        <v>804</v>
      </c>
      <c r="E76" s="210" t="s">
        <v>916</v>
      </c>
      <c r="F76" s="223">
        <v>92.14</v>
      </c>
      <c r="G76" s="223">
        <v>93.546999999999997</v>
      </c>
      <c r="H76" s="198">
        <v>71.807000000000002</v>
      </c>
      <c r="I76" s="198">
        <v>71.980999999999995</v>
      </c>
      <c r="J76" s="198">
        <v>101.977</v>
      </c>
      <c r="K76" s="198">
        <v>103.29900000000001</v>
      </c>
      <c r="L76" s="198">
        <v>100.547</v>
      </c>
      <c r="M76" s="198">
        <v>108.18300000000001</v>
      </c>
      <c r="N76" s="210"/>
    </row>
    <row r="77" spans="4:14" x14ac:dyDescent="0.25">
      <c r="D77" s="210" t="s">
        <v>816</v>
      </c>
      <c r="E77" s="210" t="s">
        <v>917</v>
      </c>
      <c r="F77" s="223">
        <v>97.132999999999996</v>
      </c>
      <c r="G77" s="223">
        <v>93.308000000000007</v>
      </c>
      <c r="H77" s="198">
        <v>73.016999999999996</v>
      </c>
      <c r="I77" s="198">
        <v>72.23</v>
      </c>
      <c r="J77" s="198">
        <v>100.099</v>
      </c>
      <c r="K77" s="198">
        <v>102.651</v>
      </c>
      <c r="L77" s="198">
        <v>104.057</v>
      </c>
      <c r="M77" s="198">
        <v>108.574</v>
      </c>
      <c r="N77" s="210"/>
    </row>
    <row r="78" spans="4:14" x14ac:dyDescent="0.25">
      <c r="D78" s="210" t="s">
        <v>828</v>
      </c>
      <c r="E78" s="210" t="s">
        <v>918</v>
      </c>
      <c r="F78" s="223">
        <v>98.215000000000003</v>
      </c>
      <c r="G78" s="223">
        <v>92.849000000000004</v>
      </c>
      <c r="H78" s="198">
        <v>75.771000000000001</v>
      </c>
      <c r="I78" s="198">
        <v>72.335999999999999</v>
      </c>
      <c r="J78" s="198">
        <v>101.682</v>
      </c>
      <c r="K78" s="198">
        <v>102.116</v>
      </c>
      <c r="L78" s="198">
        <v>111.95699999999999</v>
      </c>
      <c r="M78" s="198">
        <v>109.19799999999999</v>
      </c>
      <c r="N78" s="210"/>
    </row>
    <row r="79" spans="4:14" x14ac:dyDescent="0.25">
      <c r="D79" s="210" t="s">
        <v>840</v>
      </c>
      <c r="E79" s="210" t="s">
        <v>919</v>
      </c>
      <c r="F79" s="223">
        <v>85.451999999999998</v>
      </c>
      <c r="G79" s="223">
        <v>92.45</v>
      </c>
      <c r="H79" s="198">
        <v>79.977999999999994</v>
      </c>
      <c r="I79" s="198">
        <v>72.635999999999996</v>
      </c>
      <c r="J79" s="198">
        <v>102.027</v>
      </c>
      <c r="K79" s="198">
        <v>101.297</v>
      </c>
      <c r="L79" s="198">
        <v>109.82299999999999</v>
      </c>
      <c r="M79" s="198">
        <v>109.203</v>
      </c>
      <c r="N79" s="210"/>
    </row>
    <row r="80" spans="4:14" x14ac:dyDescent="0.25">
      <c r="D80" s="210" t="s">
        <v>1252</v>
      </c>
      <c r="E80" s="210" t="s">
        <v>920</v>
      </c>
      <c r="F80" s="223">
        <v>90.486999999999995</v>
      </c>
      <c r="G80" s="223">
        <v>92.659000000000006</v>
      </c>
      <c r="H80" s="198">
        <v>69.323999999999998</v>
      </c>
      <c r="I80" s="198">
        <v>72.918000000000006</v>
      </c>
      <c r="J80" s="198">
        <v>102.669</v>
      </c>
      <c r="K80" s="198">
        <v>100.363</v>
      </c>
      <c r="L80" s="198">
        <v>109.202</v>
      </c>
      <c r="M80" s="198">
        <v>108.89100000000001</v>
      </c>
      <c r="N80" s="210"/>
    </row>
    <row r="81" spans="4:14" x14ac:dyDescent="0.25">
      <c r="D81" s="210" t="s">
        <v>1253</v>
      </c>
      <c r="E81" s="210" t="s">
        <v>921</v>
      </c>
      <c r="F81" s="223">
        <v>93.793000000000006</v>
      </c>
      <c r="G81" s="223">
        <v>92.778999999999996</v>
      </c>
      <c r="H81" s="198">
        <v>69.44</v>
      </c>
      <c r="I81" s="198">
        <v>73.161000000000001</v>
      </c>
      <c r="J81" s="198">
        <v>89.302000000000007</v>
      </c>
      <c r="K81" s="198">
        <v>99.516999999999996</v>
      </c>
      <c r="L81" s="198">
        <v>111.048</v>
      </c>
      <c r="M81" s="198">
        <v>108.651</v>
      </c>
      <c r="N81" s="210"/>
    </row>
    <row r="82" spans="4:14" x14ac:dyDescent="0.25">
      <c r="D82" s="210" t="s">
        <v>1254</v>
      </c>
      <c r="E82" s="210" t="s">
        <v>922</v>
      </c>
      <c r="F82" s="223">
        <v>91.873000000000005</v>
      </c>
      <c r="G82" s="223">
        <v>92.727000000000004</v>
      </c>
      <c r="H82" s="198">
        <v>71.861999999999995</v>
      </c>
      <c r="I82" s="198">
        <v>73.028000000000006</v>
      </c>
      <c r="J82" s="198">
        <v>90.265000000000001</v>
      </c>
      <c r="K82" s="198">
        <v>98.287999999999997</v>
      </c>
      <c r="L82" s="198">
        <v>114.771</v>
      </c>
      <c r="M82" s="198">
        <v>108.77200000000001</v>
      </c>
      <c r="N82" s="210"/>
    </row>
    <row r="83" spans="4:14" x14ac:dyDescent="0.25">
      <c r="D83" s="210" t="s">
        <v>1255</v>
      </c>
      <c r="E83" s="210" t="s">
        <v>923</v>
      </c>
      <c r="F83" s="223">
        <v>91.902000000000001</v>
      </c>
      <c r="G83" s="223">
        <v>92.692999999999998</v>
      </c>
      <c r="H83" s="198">
        <v>73.361999999999995</v>
      </c>
      <c r="I83" s="198">
        <v>73.25</v>
      </c>
      <c r="J83" s="198">
        <v>91.831000000000003</v>
      </c>
      <c r="K83" s="198">
        <v>96.838999999999999</v>
      </c>
      <c r="L83" s="198">
        <v>101.724</v>
      </c>
      <c r="M83" s="198">
        <v>108.94</v>
      </c>
      <c r="N83" s="210"/>
    </row>
    <row r="84" spans="4:14" x14ac:dyDescent="0.25">
      <c r="D84" s="210" t="s">
        <v>1256</v>
      </c>
      <c r="E84" s="210" t="s">
        <v>924</v>
      </c>
      <c r="F84" s="223">
        <v>95.064999999999998</v>
      </c>
      <c r="G84" s="223">
        <v>92.397999999999996</v>
      </c>
      <c r="H84" s="198">
        <v>75.153000000000006</v>
      </c>
      <c r="I84" s="198">
        <v>73.555000000000007</v>
      </c>
      <c r="J84" s="198">
        <v>85.978999999999999</v>
      </c>
      <c r="K84" s="198">
        <v>94.822000000000003</v>
      </c>
      <c r="L84" s="198">
        <v>104.023</v>
      </c>
      <c r="M84" s="198">
        <v>108.935</v>
      </c>
      <c r="N84" s="210"/>
    </row>
    <row r="85" spans="4:14" x14ac:dyDescent="0.25">
      <c r="D85" s="210" t="s">
        <v>1257</v>
      </c>
      <c r="E85" s="210" t="s">
        <v>925</v>
      </c>
      <c r="F85" s="223">
        <v>97.353999999999999</v>
      </c>
      <c r="G85" s="223">
        <v>92.275000000000006</v>
      </c>
      <c r="H85" s="198">
        <v>77.442999999999998</v>
      </c>
      <c r="I85" s="198">
        <v>73.793999999999997</v>
      </c>
      <c r="J85" s="198">
        <v>81.308999999999997</v>
      </c>
      <c r="K85" s="198">
        <v>91.911000000000001</v>
      </c>
      <c r="L85" s="198">
        <v>111.521</v>
      </c>
      <c r="M85" s="198">
        <v>108.873</v>
      </c>
      <c r="N85" s="210"/>
    </row>
    <row r="86" spans="4:14" x14ac:dyDescent="0.25">
      <c r="D86" s="210" t="s">
        <v>1258</v>
      </c>
      <c r="E86" s="210" t="s">
        <v>926</v>
      </c>
      <c r="F86" s="223">
        <v>85.899000000000001</v>
      </c>
      <c r="G86" s="223">
        <v>92.338999999999999</v>
      </c>
      <c r="H86" s="198">
        <v>81.465000000000003</v>
      </c>
      <c r="I86" s="198">
        <v>74.007000000000005</v>
      </c>
      <c r="J86" s="198">
        <v>77.200999999999993</v>
      </c>
      <c r="K86" s="198">
        <v>88.364999999999995</v>
      </c>
      <c r="L86" s="198">
        <v>110.687</v>
      </c>
      <c r="M86" s="198">
        <v>108.996</v>
      </c>
      <c r="N86" s="210"/>
    </row>
    <row r="87" spans="4:14" x14ac:dyDescent="0.25">
      <c r="D87" s="210" t="s">
        <v>1259</v>
      </c>
      <c r="E87" s="210" t="s">
        <v>927</v>
      </c>
      <c r="F87" s="223">
        <v>88.85</v>
      </c>
      <c r="G87" s="223">
        <v>92.105000000000004</v>
      </c>
      <c r="H87" s="198">
        <v>71.203000000000003</v>
      </c>
      <c r="I87" s="198">
        <v>74.275000000000006</v>
      </c>
      <c r="J87" s="198">
        <v>75.025000000000006</v>
      </c>
      <c r="K87" s="198">
        <v>84.415999999999997</v>
      </c>
      <c r="L87" s="198">
        <v>112.473</v>
      </c>
      <c r="M87" s="198">
        <v>109.46299999999999</v>
      </c>
      <c r="N87" s="210"/>
    </row>
    <row r="88" spans="4:14" x14ac:dyDescent="0.25">
      <c r="D88" s="210" t="s">
        <v>1260</v>
      </c>
      <c r="E88" s="210" t="s">
        <v>928</v>
      </c>
      <c r="F88" s="223">
        <v>92.156000000000006</v>
      </c>
      <c r="G88" s="223">
        <v>91.870999999999995</v>
      </c>
      <c r="H88" s="198">
        <v>72.218000000000004</v>
      </c>
      <c r="I88" s="198">
        <v>74.671999999999997</v>
      </c>
      <c r="J88" s="198">
        <v>61.749000000000002</v>
      </c>
      <c r="K88" s="198">
        <v>80.478999999999999</v>
      </c>
      <c r="L88" s="198">
        <v>113.60599999999999</v>
      </c>
      <c r="M88" s="198">
        <v>109.82899999999999</v>
      </c>
      <c r="N88" s="210"/>
    </row>
    <row r="89" spans="4:14" x14ac:dyDescent="0.25">
      <c r="D89" s="210" t="s">
        <v>1261</v>
      </c>
      <c r="E89" s="210" t="s">
        <v>929</v>
      </c>
      <c r="F89" s="223">
        <v>89.489000000000004</v>
      </c>
      <c r="G89" s="223">
        <v>91.53</v>
      </c>
      <c r="H89" s="198">
        <v>75.331999999999994</v>
      </c>
      <c r="I89" s="198">
        <v>75.168000000000006</v>
      </c>
      <c r="J89" s="198">
        <v>56.862000000000002</v>
      </c>
      <c r="K89" s="198">
        <v>75.707999999999998</v>
      </c>
      <c r="L89" s="198">
        <v>114.76</v>
      </c>
      <c r="M89" s="198">
        <v>109.827</v>
      </c>
      <c r="N89" s="210"/>
    </row>
    <row r="90" spans="4:14" x14ac:dyDescent="0.25">
      <c r="D90" s="210" t="s">
        <v>1262</v>
      </c>
      <c r="E90" s="210" t="s">
        <v>930</v>
      </c>
      <c r="F90" s="223">
        <v>90.688000000000002</v>
      </c>
      <c r="G90" s="223">
        <v>91.356999999999999</v>
      </c>
      <c r="H90" s="198">
        <v>74.927999999999997</v>
      </c>
      <c r="I90" s="198">
        <v>75.391000000000005</v>
      </c>
      <c r="J90" s="198">
        <v>53.896999999999998</v>
      </c>
      <c r="K90" s="198">
        <v>70.287999999999997</v>
      </c>
      <c r="L90" s="198">
        <v>100.867</v>
      </c>
      <c r="M90" s="198">
        <v>109.705</v>
      </c>
      <c r="N90" s="210"/>
    </row>
    <row r="91" spans="4:14" x14ac:dyDescent="0.25">
      <c r="D91" s="210" t="s">
        <v>1263</v>
      </c>
      <c r="E91" s="210" t="s">
        <v>931</v>
      </c>
      <c r="F91" s="223">
        <v>94.506</v>
      </c>
      <c r="G91" s="223">
        <v>91.277000000000001</v>
      </c>
      <c r="H91" s="198">
        <v>77.325999999999993</v>
      </c>
      <c r="I91" s="198">
        <v>75.701999999999998</v>
      </c>
      <c r="J91" s="198">
        <v>52.725999999999999</v>
      </c>
      <c r="K91" s="198">
        <v>65.537999999999997</v>
      </c>
      <c r="L91" s="198">
        <v>104.02200000000001</v>
      </c>
      <c r="M91" s="198">
        <v>109.705</v>
      </c>
      <c r="N91" s="210"/>
    </row>
    <row r="92" spans="4:14" x14ac:dyDescent="0.25">
      <c r="D92" s="210" t="s">
        <v>1264</v>
      </c>
      <c r="E92" s="210" t="s">
        <v>932</v>
      </c>
      <c r="F92" s="223">
        <v>98.251999999999995</v>
      </c>
      <c r="G92" s="223">
        <v>91.405000000000001</v>
      </c>
      <c r="H92" s="198">
        <v>80.197000000000003</v>
      </c>
      <c r="I92" s="198">
        <v>76.094999999999999</v>
      </c>
      <c r="J92" s="198">
        <v>47.744999999999997</v>
      </c>
      <c r="K92" s="198">
        <v>60.743000000000002</v>
      </c>
      <c r="L92" s="198">
        <v>106.895</v>
      </c>
      <c r="M92" s="198">
        <v>109.044</v>
      </c>
      <c r="N92" s="210"/>
    </row>
    <row r="93" spans="4:14" x14ac:dyDescent="0.25">
      <c r="D93" s="210" t="s">
        <v>1265</v>
      </c>
      <c r="E93" s="210" t="s">
        <v>933</v>
      </c>
      <c r="F93" s="223">
        <v>86.233999999999995</v>
      </c>
      <c r="G93" s="223">
        <v>91.453000000000003</v>
      </c>
      <c r="H93" s="198">
        <v>82.25</v>
      </c>
      <c r="I93" s="198">
        <v>76.206999999999994</v>
      </c>
      <c r="J93" s="198">
        <v>46.069000000000003</v>
      </c>
      <c r="K93" s="198">
        <v>56.295999999999999</v>
      </c>
      <c r="L93" s="198">
        <v>106.983</v>
      </c>
      <c r="M93" s="198">
        <v>108.515</v>
      </c>
      <c r="N93" s="210"/>
    </row>
    <row r="94" spans="4:14" x14ac:dyDescent="0.25">
      <c r="D94" s="210" t="s">
        <v>1266</v>
      </c>
      <c r="E94" s="210" t="s">
        <v>934</v>
      </c>
      <c r="F94" s="223">
        <v>90.644000000000005</v>
      </c>
      <c r="G94" s="223">
        <v>91.709000000000003</v>
      </c>
      <c r="H94" s="198">
        <v>73.058999999999997</v>
      </c>
      <c r="I94" s="198">
        <v>76.471999999999994</v>
      </c>
      <c r="J94" s="198">
        <v>43.777999999999999</v>
      </c>
      <c r="K94" s="198">
        <v>51.832000000000001</v>
      </c>
      <c r="L94" s="198">
        <v>111.753</v>
      </c>
      <c r="M94" s="198">
        <v>108.41200000000001</v>
      </c>
      <c r="N94" s="210"/>
    </row>
    <row r="95" spans="4:14" x14ac:dyDescent="0.25">
      <c r="D95" s="210" t="s">
        <v>1267</v>
      </c>
      <c r="E95" s="210" t="s">
        <v>935</v>
      </c>
      <c r="F95" s="223">
        <v>95.99</v>
      </c>
      <c r="G95" s="223">
        <v>92.257000000000005</v>
      </c>
      <c r="H95" s="198">
        <v>73.534000000000006</v>
      </c>
      <c r="I95" s="198">
        <v>76.66</v>
      </c>
      <c r="J95" s="198">
        <v>36.491</v>
      </c>
      <c r="K95" s="198">
        <v>48.223999999999997</v>
      </c>
      <c r="L95" s="198">
        <v>114.175</v>
      </c>
      <c r="M95" s="198">
        <v>108.49299999999999</v>
      </c>
      <c r="N95" s="210"/>
    </row>
    <row r="96" spans="4:14" x14ac:dyDescent="0.25">
      <c r="D96" s="210" t="s">
        <v>1268</v>
      </c>
      <c r="E96" s="210" t="s">
        <v>936</v>
      </c>
      <c r="F96" s="223">
        <v>97.896000000000001</v>
      </c>
      <c r="G96" s="223">
        <v>93.457999999999998</v>
      </c>
      <c r="H96" s="198">
        <v>77.185000000000002</v>
      </c>
      <c r="I96" s="198">
        <v>76.924999999999997</v>
      </c>
      <c r="J96" s="198">
        <v>34.594000000000001</v>
      </c>
      <c r="K96" s="198">
        <v>45.042000000000002</v>
      </c>
      <c r="L96" s="198">
        <v>114.41</v>
      </c>
      <c r="M96" s="198">
        <v>108.443</v>
      </c>
      <c r="N96" s="210"/>
    </row>
    <row r="97" spans="4:14" x14ac:dyDescent="0.25">
      <c r="D97" s="210" t="s">
        <v>1269</v>
      </c>
      <c r="E97" s="210" t="s">
        <v>937</v>
      </c>
      <c r="F97" s="223">
        <v>102.321</v>
      </c>
      <c r="G97" s="223">
        <v>95.12</v>
      </c>
      <c r="H97" s="198">
        <v>77.578999999999994</v>
      </c>
      <c r="I97" s="198">
        <v>77.304000000000002</v>
      </c>
      <c r="J97" s="198">
        <v>35.725999999999999</v>
      </c>
      <c r="K97" s="198">
        <v>42.447000000000003</v>
      </c>
      <c r="L97" s="198">
        <v>100.82</v>
      </c>
      <c r="M97" s="198">
        <v>108.43600000000001</v>
      </c>
      <c r="N97" s="210"/>
    </row>
    <row r="98" spans="4:14" x14ac:dyDescent="0.25">
      <c r="D98" s="210" t="s">
        <v>1270</v>
      </c>
      <c r="E98" s="210" t="s">
        <v>938</v>
      </c>
      <c r="F98" s="223">
        <v>108.259</v>
      </c>
      <c r="G98" s="223">
        <v>97.084999999999994</v>
      </c>
      <c r="H98" s="198">
        <v>80.183000000000007</v>
      </c>
      <c r="I98" s="198">
        <v>77.712000000000003</v>
      </c>
      <c r="J98" s="198">
        <v>37.924999999999997</v>
      </c>
      <c r="K98" s="198">
        <v>40.332000000000001</v>
      </c>
      <c r="L98" s="198">
        <v>105.193</v>
      </c>
      <c r="M98" s="198">
        <v>108.604</v>
      </c>
      <c r="N98" s="210"/>
    </row>
    <row r="99" spans="4:14" x14ac:dyDescent="0.25">
      <c r="D99" s="210" t="s">
        <v>709</v>
      </c>
      <c r="E99" s="210" t="s">
        <v>939</v>
      </c>
      <c r="F99" s="223">
        <v>98.204999999999998</v>
      </c>
      <c r="G99" s="223">
        <v>97.078000000000003</v>
      </c>
      <c r="H99" s="198">
        <v>83.421000000000006</v>
      </c>
      <c r="I99" s="198">
        <v>78.173000000000002</v>
      </c>
      <c r="J99" s="198">
        <v>37.353000000000002</v>
      </c>
      <c r="K99" s="198">
        <v>38.847999999999999</v>
      </c>
      <c r="L99" s="198">
        <v>112.96299999999999</v>
      </c>
      <c r="M99" s="198">
        <v>109.471</v>
      </c>
      <c r="N99" s="210"/>
    </row>
    <row r="100" spans="4:14" x14ac:dyDescent="0.25">
      <c r="D100" s="210" t="s">
        <v>721</v>
      </c>
      <c r="E100" s="210" t="s">
        <v>940</v>
      </c>
      <c r="F100" s="223">
        <v>81.603999999999999</v>
      </c>
      <c r="G100" s="223">
        <v>96.417000000000002</v>
      </c>
      <c r="H100" s="198">
        <v>81.652000000000001</v>
      </c>
      <c r="I100" s="198">
        <v>78.087000000000003</v>
      </c>
      <c r="J100" s="198">
        <v>34.487000000000002</v>
      </c>
      <c r="K100" s="198">
        <v>37.192999999999998</v>
      </c>
      <c r="L100" s="198">
        <v>113.425</v>
      </c>
      <c r="M100" s="198">
        <v>110.39100000000001</v>
      </c>
      <c r="N100" s="210"/>
    </row>
    <row r="101" spans="4:14" x14ac:dyDescent="0.25">
      <c r="D101" s="210" t="s">
        <v>733</v>
      </c>
      <c r="E101" s="210" t="s">
        <v>941</v>
      </c>
      <c r="F101" s="223">
        <v>82.573999999999998</v>
      </c>
      <c r="G101" s="223">
        <v>95.263999999999996</v>
      </c>
      <c r="H101" s="198">
        <v>73.36</v>
      </c>
      <c r="I101" s="198">
        <v>78.13</v>
      </c>
      <c r="J101" s="198">
        <v>34.673999999999999</v>
      </c>
      <c r="K101" s="198">
        <v>35.892000000000003</v>
      </c>
      <c r="L101" s="198">
        <v>115.133</v>
      </c>
      <c r="M101" s="198">
        <v>110.874</v>
      </c>
      <c r="N101" s="210"/>
    </row>
    <row r="102" spans="4:14" x14ac:dyDescent="0.25">
      <c r="D102" s="210" t="s">
        <v>745</v>
      </c>
      <c r="E102" s="210" t="s">
        <v>942</v>
      </c>
      <c r="F102" s="223">
        <v>87.07</v>
      </c>
      <c r="G102" s="223">
        <v>93.989000000000004</v>
      </c>
      <c r="H102" s="198">
        <v>71.67</v>
      </c>
      <c r="I102" s="198">
        <v>77.864000000000004</v>
      </c>
      <c r="J102" s="198">
        <v>27.209</v>
      </c>
      <c r="K102" s="198">
        <v>34.566000000000003</v>
      </c>
      <c r="L102" s="198">
        <v>116.50700000000001</v>
      </c>
      <c r="M102" s="198">
        <v>111.20699999999999</v>
      </c>
      <c r="N102" s="210"/>
    </row>
    <row r="103" spans="4:14" x14ac:dyDescent="0.25">
      <c r="D103" s="210" t="s">
        <v>757</v>
      </c>
      <c r="E103" s="210" t="s">
        <v>943</v>
      </c>
      <c r="F103" s="223">
        <v>86.14</v>
      </c>
      <c r="G103" s="223">
        <v>92.31</v>
      </c>
      <c r="H103" s="198">
        <v>79.277000000000001</v>
      </c>
      <c r="I103" s="198">
        <v>78.162999999999997</v>
      </c>
      <c r="J103" s="198">
        <v>26.774000000000001</v>
      </c>
      <c r="K103" s="198">
        <v>33.448999999999998</v>
      </c>
      <c r="L103" s="198">
        <v>116.133</v>
      </c>
      <c r="M103" s="198">
        <v>111.453</v>
      </c>
      <c r="N103" s="210"/>
    </row>
    <row r="104" spans="4:14" x14ac:dyDescent="0.25">
      <c r="D104" s="210" t="s">
        <v>769</v>
      </c>
      <c r="E104" s="210" t="s">
        <v>944</v>
      </c>
      <c r="F104" s="223">
        <v>88.337000000000003</v>
      </c>
      <c r="G104" s="223">
        <v>90.311999999999998</v>
      </c>
      <c r="H104" s="198">
        <v>79.558000000000007</v>
      </c>
      <c r="I104" s="198">
        <v>78.444999999999993</v>
      </c>
      <c r="J104" s="198">
        <v>30.477</v>
      </c>
      <c r="K104" s="198">
        <v>32.698999999999998</v>
      </c>
      <c r="L104" s="198">
        <v>102.193</v>
      </c>
      <c r="M104" s="198">
        <v>111.649</v>
      </c>
      <c r="N104" s="210"/>
    </row>
    <row r="105" spans="4:14" x14ac:dyDescent="0.25">
      <c r="D105" s="210" t="s">
        <v>781</v>
      </c>
      <c r="E105" s="210" t="s">
        <v>945</v>
      </c>
      <c r="F105" s="223">
        <v>90.236999999999995</v>
      </c>
      <c r="G105" s="223">
        <v>87.738</v>
      </c>
      <c r="H105" s="198">
        <v>80.596000000000004</v>
      </c>
      <c r="I105" s="198">
        <v>78.504000000000005</v>
      </c>
      <c r="J105" s="198">
        <v>32.220999999999997</v>
      </c>
      <c r="K105" s="198">
        <v>31.885000000000002</v>
      </c>
      <c r="L105" s="198">
        <v>105.16500000000001</v>
      </c>
      <c r="M105" s="198">
        <v>111.645</v>
      </c>
      <c r="N105" s="210"/>
    </row>
    <row r="106" spans="4:14" x14ac:dyDescent="0.25">
      <c r="D106" s="210" t="s">
        <v>793</v>
      </c>
      <c r="E106" s="210" t="s">
        <v>946</v>
      </c>
      <c r="F106" s="223">
        <v>94.194999999999993</v>
      </c>
      <c r="G106" s="223">
        <v>87.165000000000006</v>
      </c>
      <c r="H106" s="198">
        <v>82.864000000000004</v>
      </c>
      <c r="I106" s="198">
        <v>78.424999999999997</v>
      </c>
      <c r="J106" s="198">
        <v>32.658999999999999</v>
      </c>
      <c r="K106" s="198">
        <v>31.213999999999999</v>
      </c>
      <c r="L106" s="198">
        <v>113.047</v>
      </c>
      <c r="M106" s="198">
        <v>111.657</v>
      </c>
      <c r="N106" s="210"/>
    </row>
    <row r="107" spans="4:14" x14ac:dyDescent="0.25">
      <c r="D107" s="210" t="s">
        <v>805</v>
      </c>
      <c r="E107" s="210" t="s">
        <v>947</v>
      </c>
      <c r="F107" s="223">
        <v>83.433999999999997</v>
      </c>
      <c r="G107" s="223">
        <v>87.426000000000002</v>
      </c>
      <c r="H107" s="198">
        <v>84.253</v>
      </c>
      <c r="I107" s="198">
        <v>78.796000000000006</v>
      </c>
      <c r="J107" s="198">
        <v>31.702999999999999</v>
      </c>
      <c r="K107" s="198">
        <v>30.815999999999999</v>
      </c>
      <c r="L107" s="198">
        <v>113.803</v>
      </c>
      <c r="M107" s="198">
        <v>111.711</v>
      </c>
      <c r="N107" s="210"/>
    </row>
    <row r="108" spans="4:14" x14ac:dyDescent="0.25">
      <c r="D108" s="210" t="s">
        <v>817</v>
      </c>
      <c r="E108" s="210" t="s">
        <v>948</v>
      </c>
      <c r="F108" s="223">
        <v>84.710999999999999</v>
      </c>
      <c r="G108" s="223">
        <v>87.731999999999999</v>
      </c>
      <c r="H108" s="198">
        <v>74.308999999999997</v>
      </c>
      <c r="I108" s="198">
        <v>78.932000000000002</v>
      </c>
      <c r="J108" s="198">
        <v>30.129000000000001</v>
      </c>
      <c r="K108" s="198">
        <v>30.167000000000002</v>
      </c>
      <c r="L108" s="198">
        <v>108.86</v>
      </c>
      <c r="M108" s="198">
        <v>110.815</v>
      </c>
      <c r="N108" s="210"/>
    </row>
    <row r="109" spans="4:14" x14ac:dyDescent="0.25">
      <c r="D109" s="210" t="s">
        <v>829</v>
      </c>
      <c r="E109" s="210" t="s">
        <v>949</v>
      </c>
      <c r="F109" s="223">
        <v>89.376999999999995</v>
      </c>
      <c r="G109" s="223">
        <v>88.061000000000007</v>
      </c>
      <c r="H109" s="198">
        <v>74.722999999999999</v>
      </c>
      <c r="I109" s="198">
        <v>79.367999999999995</v>
      </c>
      <c r="J109" s="198">
        <v>24.98</v>
      </c>
      <c r="K109" s="198">
        <v>29.849</v>
      </c>
      <c r="L109" s="198">
        <v>116.872</v>
      </c>
      <c r="M109" s="198">
        <v>110.867</v>
      </c>
      <c r="N109" s="210"/>
    </row>
    <row r="110" spans="4:14" x14ac:dyDescent="0.25">
      <c r="D110" s="210" t="s">
        <v>841</v>
      </c>
      <c r="E110" s="210" t="s">
        <v>950</v>
      </c>
      <c r="F110" s="223">
        <v>88.725999999999999</v>
      </c>
      <c r="G110" s="223">
        <v>88.430999999999997</v>
      </c>
      <c r="H110" s="198">
        <v>79.22</v>
      </c>
      <c r="I110" s="198">
        <v>79.36</v>
      </c>
      <c r="J110" s="198">
        <v>23.925999999999998</v>
      </c>
      <c r="K110" s="198">
        <v>29.442</v>
      </c>
      <c r="L110" s="198">
        <v>117.83</v>
      </c>
      <c r="M110" s="198">
        <v>111.11</v>
      </c>
      <c r="N110" s="210"/>
    </row>
    <row r="111" spans="4:14" x14ac:dyDescent="0.25">
      <c r="D111" s="210" t="s">
        <v>1271</v>
      </c>
      <c r="E111" s="210" t="s">
        <v>951</v>
      </c>
      <c r="F111" s="223">
        <v>90.629000000000005</v>
      </c>
      <c r="G111" s="223">
        <v>88.757999999999996</v>
      </c>
      <c r="H111" s="198">
        <v>79.423000000000002</v>
      </c>
      <c r="I111" s="198">
        <v>79.340999999999994</v>
      </c>
      <c r="J111" s="198">
        <v>25.969000000000001</v>
      </c>
      <c r="K111" s="198">
        <v>28.797999999999998</v>
      </c>
      <c r="L111" s="198">
        <v>104.83499999999999</v>
      </c>
      <c r="M111" s="198">
        <v>111.48699999999999</v>
      </c>
      <c r="N111" s="210"/>
    </row>
    <row r="112" spans="4:14" x14ac:dyDescent="0.25">
      <c r="D112" s="210" t="s">
        <v>1272</v>
      </c>
      <c r="E112" s="210" t="s">
        <v>952</v>
      </c>
      <c r="F112" s="223">
        <v>93.665000000000006</v>
      </c>
      <c r="G112" s="223">
        <v>89.248000000000005</v>
      </c>
      <c r="H112" s="198">
        <v>78.528000000000006</v>
      </c>
      <c r="I112" s="198">
        <v>79.045000000000002</v>
      </c>
      <c r="J112" s="198">
        <v>30.154</v>
      </c>
      <c r="K112" s="198">
        <v>28.501999999999999</v>
      </c>
      <c r="L112" s="198">
        <v>104.90900000000001</v>
      </c>
      <c r="M112" s="198">
        <v>111.45</v>
      </c>
      <c r="N112" s="210"/>
    </row>
    <row r="113" spans="4:14" x14ac:dyDescent="0.25">
      <c r="D113" s="210" t="s">
        <v>1273</v>
      </c>
      <c r="E113" s="210" t="s">
        <v>953</v>
      </c>
      <c r="F113" s="223">
        <v>91.173000000000002</v>
      </c>
      <c r="G113" s="223">
        <v>88.816000000000003</v>
      </c>
      <c r="H113" s="198">
        <v>80.314999999999998</v>
      </c>
      <c r="I113" s="198">
        <v>78.680999999999997</v>
      </c>
      <c r="J113" s="198">
        <v>30.763999999999999</v>
      </c>
      <c r="K113" s="198">
        <v>28.231999999999999</v>
      </c>
      <c r="L113" s="198">
        <v>114.066</v>
      </c>
      <c r="M113" s="198">
        <v>111.596</v>
      </c>
      <c r="N113" s="210"/>
    </row>
    <row r="114" spans="4:14" x14ac:dyDescent="0.25">
      <c r="D114" s="210" t="s">
        <v>1274</v>
      </c>
      <c r="E114" s="210" t="s">
        <v>954</v>
      </c>
      <c r="F114" s="223">
        <v>81.105000000000004</v>
      </c>
      <c r="G114" s="223">
        <v>88.483000000000004</v>
      </c>
      <c r="H114" s="198">
        <v>81.73</v>
      </c>
      <c r="I114" s="198">
        <v>78.320999999999998</v>
      </c>
      <c r="J114" s="198">
        <v>30.274999999999999</v>
      </c>
      <c r="K114" s="198">
        <v>28.027999999999999</v>
      </c>
      <c r="L114" s="198">
        <v>116.393</v>
      </c>
      <c r="M114" s="198">
        <v>111.96599999999999</v>
      </c>
      <c r="N114" s="210"/>
    </row>
    <row r="115" spans="4:14" x14ac:dyDescent="0.25">
      <c r="D115" s="210" t="s">
        <v>1275</v>
      </c>
      <c r="E115" s="210" t="s">
        <v>955</v>
      </c>
      <c r="F115" s="223">
        <v>82.006</v>
      </c>
      <c r="G115" s="223">
        <v>88.096999999999994</v>
      </c>
      <c r="H115" s="198">
        <v>71.628</v>
      </c>
      <c r="I115" s="198">
        <v>77.938000000000002</v>
      </c>
      <c r="J115" s="198">
        <v>30.305</v>
      </c>
      <c r="K115" s="198">
        <v>28.053000000000001</v>
      </c>
      <c r="L115" s="198">
        <v>117.336</v>
      </c>
      <c r="M115" s="198">
        <v>113.17700000000001</v>
      </c>
      <c r="N115" s="210"/>
    </row>
    <row r="116" spans="4:14" x14ac:dyDescent="0.25">
      <c r="D116" s="210" t="s">
        <v>1276</v>
      </c>
      <c r="E116" s="210" t="s">
        <v>956</v>
      </c>
      <c r="F116" s="223">
        <v>88.703000000000003</v>
      </c>
      <c r="G116" s="223">
        <v>88.001000000000005</v>
      </c>
      <c r="H116" s="198">
        <v>73.302000000000007</v>
      </c>
      <c r="I116" s="198">
        <v>77.734999999999999</v>
      </c>
      <c r="J116" s="198">
        <v>24.391999999999999</v>
      </c>
      <c r="K116" s="198">
        <v>27.969000000000001</v>
      </c>
      <c r="L116" s="198">
        <v>118.51300000000001</v>
      </c>
      <c r="M116" s="198">
        <v>113.411</v>
      </c>
      <c r="N116" s="210"/>
    </row>
    <row r="117" spans="4:14" x14ac:dyDescent="0.25">
      <c r="D117" s="210" t="s">
        <v>1277</v>
      </c>
      <c r="E117" s="210" t="s">
        <v>957</v>
      </c>
      <c r="F117" s="223">
        <v>91.394999999999996</v>
      </c>
      <c r="G117" s="223">
        <v>88.382000000000005</v>
      </c>
      <c r="H117" s="198">
        <v>76.132999999999996</v>
      </c>
      <c r="I117" s="198">
        <v>77.293999999999997</v>
      </c>
      <c r="J117" s="198">
        <v>24.047000000000001</v>
      </c>
      <c r="K117" s="198">
        <v>27.986000000000001</v>
      </c>
      <c r="L117" s="198">
        <v>112.184</v>
      </c>
      <c r="M117" s="198">
        <v>112.605</v>
      </c>
      <c r="N117" s="210"/>
    </row>
    <row r="118" spans="4:14" x14ac:dyDescent="0.25">
      <c r="D118" s="210" t="s">
        <v>1278</v>
      </c>
      <c r="E118" s="210" t="s">
        <v>958</v>
      </c>
      <c r="F118" s="223">
        <v>92.896000000000001</v>
      </c>
      <c r="G118" s="223">
        <v>88.706000000000003</v>
      </c>
      <c r="H118" s="198">
        <v>74.930000000000007</v>
      </c>
      <c r="I118" s="198">
        <v>76.652000000000001</v>
      </c>
      <c r="J118" s="198">
        <v>26.669</v>
      </c>
      <c r="K118" s="198">
        <v>28.085999999999999</v>
      </c>
      <c r="L118" s="198">
        <v>103.5</v>
      </c>
      <c r="M118" s="198">
        <v>112.414</v>
      </c>
      <c r="N118" s="210"/>
    </row>
    <row r="119" spans="4:14" x14ac:dyDescent="0.25">
      <c r="D119" s="210" t="s">
        <v>1279</v>
      </c>
      <c r="E119" s="210" t="s">
        <v>959</v>
      </c>
      <c r="F119" s="223">
        <v>94.391999999999996</v>
      </c>
      <c r="G119" s="223">
        <v>88.81</v>
      </c>
      <c r="H119" s="198">
        <v>76.040000000000006</v>
      </c>
      <c r="I119" s="198">
        <v>76.296000000000006</v>
      </c>
      <c r="J119" s="198">
        <v>29.439</v>
      </c>
      <c r="K119" s="198">
        <v>27.984000000000002</v>
      </c>
      <c r="L119" s="198">
        <v>104.56</v>
      </c>
      <c r="M119" s="198">
        <v>112.364</v>
      </c>
      <c r="N119" s="210"/>
    </row>
    <row r="120" spans="4:14" x14ac:dyDescent="0.25">
      <c r="D120" s="210" t="s">
        <v>1280</v>
      </c>
      <c r="E120" s="210" t="s">
        <v>960</v>
      </c>
      <c r="F120" s="223">
        <v>94.808000000000007</v>
      </c>
      <c r="G120" s="223">
        <v>89.328999999999994</v>
      </c>
      <c r="H120" s="198">
        <v>81.977999999999994</v>
      </c>
      <c r="I120" s="198">
        <v>76.534000000000006</v>
      </c>
      <c r="J120" s="198">
        <v>30.858000000000001</v>
      </c>
      <c r="K120" s="198">
        <v>27.997</v>
      </c>
      <c r="L120" s="198">
        <v>113.69199999999999</v>
      </c>
      <c r="M120" s="198">
        <v>112.31100000000001</v>
      </c>
      <c r="N120" s="210"/>
    </row>
    <row r="121" spans="4:14" x14ac:dyDescent="0.25">
      <c r="D121" s="210" t="s">
        <v>1281</v>
      </c>
      <c r="E121" s="210" t="s">
        <v>961</v>
      </c>
      <c r="F121" s="223">
        <v>83.569000000000003</v>
      </c>
      <c r="G121" s="223">
        <v>89.680999999999997</v>
      </c>
      <c r="H121" s="198">
        <v>81.111000000000004</v>
      </c>
      <c r="I121" s="198">
        <v>76.445999999999998</v>
      </c>
      <c r="J121" s="198">
        <v>30.742999999999999</v>
      </c>
      <c r="K121" s="198">
        <v>28.064</v>
      </c>
      <c r="L121" s="198">
        <v>117.20699999999999</v>
      </c>
      <c r="M121" s="198">
        <v>112.42700000000001</v>
      </c>
      <c r="N121" s="210"/>
    </row>
    <row r="122" spans="4:14" x14ac:dyDescent="0.25">
      <c r="D122" s="210" t="s">
        <v>1282</v>
      </c>
      <c r="E122" s="210" t="s">
        <v>962</v>
      </c>
      <c r="F122" s="223">
        <v>85.123000000000005</v>
      </c>
      <c r="G122" s="223">
        <v>90.126000000000005</v>
      </c>
      <c r="H122" s="198">
        <v>71.418000000000006</v>
      </c>
      <c r="I122" s="198">
        <v>76.415999999999997</v>
      </c>
      <c r="J122" s="198">
        <v>30.917000000000002</v>
      </c>
      <c r="K122" s="198">
        <v>28.152000000000001</v>
      </c>
      <c r="L122" s="198">
        <v>117.16500000000001</v>
      </c>
      <c r="M122" s="198">
        <v>112.40300000000001</v>
      </c>
      <c r="N122" s="210"/>
    </row>
    <row r="123" spans="4:14" x14ac:dyDescent="0.25">
      <c r="D123" s="210" t="s">
        <v>1283</v>
      </c>
      <c r="E123" s="210" t="s">
        <v>963</v>
      </c>
      <c r="F123" s="223">
        <v>91.539000000000001</v>
      </c>
      <c r="G123" s="223">
        <v>90.531000000000006</v>
      </c>
      <c r="H123" s="198">
        <v>72.533000000000001</v>
      </c>
      <c r="I123" s="198">
        <v>76.305999999999997</v>
      </c>
      <c r="J123" s="198">
        <v>24.596</v>
      </c>
      <c r="K123" s="198">
        <v>28.181000000000001</v>
      </c>
      <c r="L123" s="198">
        <v>119.253</v>
      </c>
      <c r="M123" s="198">
        <v>112.508</v>
      </c>
      <c r="N123" s="210"/>
    </row>
    <row r="124" spans="4:14" x14ac:dyDescent="0.25">
      <c r="D124" s="210" t="s">
        <v>1284</v>
      </c>
      <c r="E124" s="210" t="s">
        <v>964</v>
      </c>
      <c r="F124" s="223">
        <v>92.909000000000006</v>
      </c>
      <c r="G124" s="223">
        <v>90.748000000000005</v>
      </c>
      <c r="H124" s="198">
        <v>77.372</v>
      </c>
      <c r="I124" s="198">
        <v>76.483000000000004</v>
      </c>
      <c r="J124" s="198">
        <v>24.048999999999999</v>
      </c>
      <c r="K124" s="198">
        <v>28.181000000000001</v>
      </c>
      <c r="L124" s="198">
        <v>117.867</v>
      </c>
      <c r="M124" s="198">
        <v>113.32</v>
      </c>
      <c r="N124" s="210"/>
    </row>
    <row r="125" spans="4:14" x14ac:dyDescent="0.25">
      <c r="D125" s="210" t="s">
        <v>1285</v>
      </c>
      <c r="E125" s="210" t="s">
        <v>965</v>
      </c>
      <c r="F125" s="223">
        <v>95.275999999999996</v>
      </c>
      <c r="G125" s="223">
        <v>91.087999999999994</v>
      </c>
      <c r="H125" s="198">
        <v>76.796000000000006</v>
      </c>
      <c r="I125" s="198">
        <v>76.748999999999995</v>
      </c>
      <c r="J125" s="198">
        <v>27.462</v>
      </c>
      <c r="K125" s="198">
        <v>28.294</v>
      </c>
      <c r="L125" s="198">
        <v>105.96299999999999</v>
      </c>
      <c r="M125" s="198">
        <v>113.672</v>
      </c>
      <c r="N125" s="210"/>
    </row>
    <row r="126" spans="4:14" x14ac:dyDescent="0.25">
      <c r="D126" s="210" t="s">
        <v>1286</v>
      </c>
      <c r="E126" s="210" t="s">
        <v>966</v>
      </c>
      <c r="F126" s="223">
        <v>98.35</v>
      </c>
      <c r="G126" s="223">
        <v>91.653000000000006</v>
      </c>
      <c r="H126" s="198">
        <v>78.635999999999996</v>
      </c>
      <c r="I126" s="198">
        <v>77.12</v>
      </c>
      <c r="J126" s="198">
        <v>30.876999999999999</v>
      </c>
      <c r="K126" s="198">
        <v>28.5</v>
      </c>
      <c r="L126" s="198">
        <v>108.47499999999999</v>
      </c>
      <c r="M126" s="198">
        <v>114.23099999999999</v>
      </c>
      <c r="N126" s="210"/>
    </row>
    <row r="127" spans="4:14" x14ac:dyDescent="0.25">
      <c r="D127" s="210" t="s">
        <v>1287</v>
      </c>
      <c r="E127" s="210" t="s">
        <v>967</v>
      </c>
      <c r="F127" s="223">
        <v>100.104</v>
      </c>
      <c r="G127" s="223">
        <v>92.41</v>
      </c>
      <c r="H127" s="198">
        <v>83.358000000000004</v>
      </c>
      <c r="I127" s="198">
        <v>77.316999999999993</v>
      </c>
      <c r="J127" s="198">
        <v>32.273000000000003</v>
      </c>
      <c r="K127" s="198">
        <v>28.702000000000002</v>
      </c>
      <c r="L127" s="198">
        <v>115.562</v>
      </c>
      <c r="M127" s="198">
        <v>114.498</v>
      </c>
      <c r="N127" s="210"/>
    </row>
    <row r="128" spans="4:14" x14ac:dyDescent="0.25">
      <c r="D128" s="210" t="s">
        <v>1288</v>
      </c>
      <c r="E128" s="210" t="s">
        <v>968</v>
      </c>
      <c r="F128" s="223">
        <v>86.724999999999994</v>
      </c>
      <c r="G128" s="223">
        <v>92.86</v>
      </c>
      <c r="H128" s="198">
        <v>84.463999999999999</v>
      </c>
      <c r="I128" s="198">
        <v>77.796000000000006</v>
      </c>
      <c r="J128" s="198">
        <v>33.506</v>
      </c>
      <c r="K128" s="198">
        <v>29.097000000000001</v>
      </c>
      <c r="L128" s="198">
        <v>115.592</v>
      </c>
      <c r="M128" s="198">
        <v>114.268</v>
      </c>
      <c r="N128" s="210"/>
    </row>
    <row r="129" spans="4:14" x14ac:dyDescent="0.25">
      <c r="D129" s="210" t="s">
        <v>710</v>
      </c>
      <c r="E129" s="210" t="s">
        <v>969</v>
      </c>
      <c r="F129" s="223">
        <v>86.71</v>
      </c>
      <c r="G129" s="223">
        <v>93.087000000000003</v>
      </c>
      <c r="H129" s="198">
        <v>74.293999999999997</v>
      </c>
      <c r="I129" s="198">
        <v>78.206999999999994</v>
      </c>
      <c r="J129" s="198">
        <v>31.567</v>
      </c>
      <c r="K129" s="198">
        <v>29.19</v>
      </c>
      <c r="L129" s="198">
        <v>115.547</v>
      </c>
      <c r="M129" s="198">
        <v>114.03700000000001</v>
      </c>
      <c r="N129" s="210"/>
    </row>
    <row r="130" spans="4:14" x14ac:dyDescent="0.25">
      <c r="D130" s="210" t="s">
        <v>722</v>
      </c>
      <c r="E130" s="210" t="s">
        <v>970</v>
      </c>
      <c r="F130" s="223">
        <v>91.977000000000004</v>
      </c>
      <c r="G130" s="223">
        <v>93.15</v>
      </c>
      <c r="H130" s="198">
        <v>73.117999999999995</v>
      </c>
      <c r="I130" s="198">
        <v>78.290999999999997</v>
      </c>
      <c r="J130" s="198">
        <v>24.754000000000001</v>
      </c>
      <c r="K130" s="198">
        <v>29.212</v>
      </c>
      <c r="L130" s="198">
        <v>117.574</v>
      </c>
      <c r="M130" s="198">
        <v>113.797</v>
      </c>
      <c r="N130" s="210"/>
    </row>
    <row r="131" spans="4:14" x14ac:dyDescent="0.25">
      <c r="D131" s="210" t="s">
        <v>734</v>
      </c>
      <c r="E131" s="210" t="s">
        <v>971</v>
      </c>
      <c r="F131" s="223">
        <v>95.486999999999995</v>
      </c>
      <c r="G131" s="223">
        <v>93.518000000000001</v>
      </c>
      <c r="H131" s="198">
        <v>75.950999999999993</v>
      </c>
      <c r="I131" s="198">
        <v>78.087999999999994</v>
      </c>
      <c r="J131" s="198">
        <v>24.856000000000002</v>
      </c>
      <c r="K131" s="198">
        <v>29.327000000000002</v>
      </c>
      <c r="L131" s="198">
        <v>119.724</v>
      </c>
      <c r="M131" s="198">
        <v>114.062</v>
      </c>
      <c r="N131" s="210"/>
    </row>
    <row r="132" spans="4:14" x14ac:dyDescent="0.25">
      <c r="D132" s="210" t="s">
        <v>746</v>
      </c>
      <c r="E132" s="210" t="s">
        <v>972</v>
      </c>
      <c r="F132" s="223">
        <v>97.162999999999997</v>
      </c>
      <c r="G132" s="223">
        <v>93.787999999999997</v>
      </c>
      <c r="H132" s="198">
        <v>76.382999999999996</v>
      </c>
      <c r="I132" s="198">
        <v>78.028999999999996</v>
      </c>
      <c r="J132" s="198">
        <v>29.773</v>
      </c>
      <c r="K132" s="198">
        <v>29.658000000000001</v>
      </c>
      <c r="L132" s="198">
        <v>107.00700000000001</v>
      </c>
      <c r="M132" s="198">
        <v>114.211</v>
      </c>
      <c r="N132" s="210"/>
    </row>
    <row r="133" spans="4:14" x14ac:dyDescent="0.25">
      <c r="D133" s="210" t="s">
        <v>758</v>
      </c>
      <c r="E133" s="210" t="s">
        <v>973</v>
      </c>
      <c r="F133" s="223">
        <v>99.795000000000002</v>
      </c>
      <c r="G133" s="223">
        <v>93.994</v>
      </c>
      <c r="H133" s="198">
        <v>79.62</v>
      </c>
      <c r="I133" s="198">
        <v>78.168999999999997</v>
      </c>
      <c r="J133" s="198">
        <v>33.93</v>
      </c>
      <c r="K133" s="198">
        <v>30.094000000000001</v>
      </c>
      <c r="L133" s="198">
        <v>109.02500000000001</v>
      </c>
      <c r="M133" s="198">
        <v>114.29</v>
      </c>
      <c r="N133" s="210"/>
    </row>
    <row r="134" spans="4:14" x14ac:dyDescent="0.25">
      <c r="D134" s="210" t="s">
        <v>770</v>
      </c>
      <c r="E134" s="210" t="s">
        <v>974</v>
      </c>
      <c r="F134" s="223">
        <v>100.134</v>
      </c>
      <c r="G134" s="223">
        <v>93.998000000000005</v>
      </c>
      <c r="H134" s="198">
        <v>81.027000000000001</v>
      </c>
      <c r="I134" s="198">
        <v>77.835999999999999</v>
      </c>
      <c r="J134" s="198">
        <v>34.128</v>
      </c>
      <c r="K134" s="198">
        <v>30.359000000000002</v>
      </c>
      <c r="L134" s="198">
        <v>115.76</v>
      </c>
      <c r="M134" s="198">
        <v>114.318</v>
      </c>
      <c r="N134" s="210"/>
    </row>
    <row r="135" spans="4:14" x14ac:dyDescent="0.25">
      <c r="D135" s="210" t="s">
        <v>782</v>
      </c>
      <c r="E135" s="210" t="s">
        <v>975</v>
      </c>
      <c r="F135" s="223">
        <v>86.914000000000001</v>
      </c>
      <c r="G135" s="223">
        <v>94.025000000000006</v>
      </c>
      <c r="H135" s="198">
        <v>83.319000000000003</v>
      </c>
      <c r="I135" s="198">
        <v>77.673000000000002</v>
      </c>
      <c r="J135" s="198">
        <v>34.906999999999996</v>
      </c>
      <c r="K135" s="198">
        <v>30.559000000000001</v>
      </c>
      <c r="L135" s="198">
        <v>116.43600000000001</v>
      </c>
      <c r="M135" s="198">
        <v>114.43899999999999</v>
      </c>
      <c r="N135" s="210"/>
    </row>
    <row r="136" spans="4:14" x14ac:dyDescent="0.25">
      <c r="D136" s="210" t="s">
        <v>794</v>
      </c>
      <c r="E136" s="210" t="s">
        <v>976</v>
      </c>
      <c r="F136" s="223">
        <v>88.822000000000003</v>
      </c>
      <c r="G136" s="223">
        <v>94.326999999999998</v>
      </c>
      <c r="H136" s="198">
        <v>72.206000000000003</v>
      </c>
      <c r="I136" s="198">
        <v>77.373999999999995</v>
      </c>
      <c r="J136" s="198">
        <v>34.515000000000001</v>
      </c>
      <c r="K136" s="198">
        <v>30.98</v>
      </c>
      <c r="L136" s="198">
        <v>115.72</v>
      </c>
      <c r="M136" s="198">
        <v>114.46299999999999</v>
      </c>
      <c r="N136" s="210"/>
    </row>
    <row r="137" spans="4:14" x14ac:dyDescent="0.25">
      <c r="D137" s="210" t="s">
        <v>806</v>
      </c>
      <c r="E137" s="210" t="s">
        <v>977</v>
      </c>
      <c r="F137" s="223">
        <v>95.436000000000007</v>
      </c>
      <c r="G137" s="223">
        <v>94.820999999999998</v>
      </c>
      <c r="H137" s="198">
        <v>71.930999999999997</v>
      </c>
      <c r="I137" s="198">
        <v>77.204999999999998</v>
      </c>
      <c r="J137" s="198">
        <v>27.946999999999999</v>
      </c>
      <c r="K137" s="198">
        <v>31.436</v>
      </c>
      <c r="L137" s="198">
        <v>116.732</v>
      </c>
      <c r="M137" s="198">
        <v>114.343</v>
      </c>
      <c r="N137" s="210"/>
    </row>
    <row r="138" spans="4:14" x14ac:dyDescent="0.25">
      <c r="D138" s="210" t="s">
        <v>818</v>
      </c>
      <c r="E138" s="210" t="s">
        <v>978</v>
      </c>
      <c r="F138" s="223">
        <v>97.641999999999996</v>
      </c>
      <c r="G138" s="223">
        <v>95.129000000000005</v>
      </c>
      <c r="H138" s="198">
        <v>76.317999999999998</v>
      </c>
      <c r="I138" s="198">
        <v>77.257000000000005</v>
      </c>
      <c r="J138" s="198">
        <v>27.952000000000002</v>
      </c>
      <c r="K138" s="198">
        <v>31.878</v>
      </c>
      <c r="L138" s="198">
        <v>119.574</v>
      </c>
      <c r="M138" s="198">
        <v>114.322</v>
      </c>
      <c r="N138" s="210"/>
    </row>
    <row r="139" spans="4:14" x14ac:dyDescent="0.25">
      <c r="D139" s="210" t="s">
        <v>830</v>
      </c>
      <c r="E139" s="210" t="s">
        <v>979</v>
      </c>
      <c r="F139" s="223">
        <v>97.745999999999995</v>
      </c>
      <c r="G139" s="223">
        <v>95.212000000000003</v>
      </c>
      <c r="H139" s="198">
        <v>75.38</v>
      </c>
      <c r="I139" s="198">
        <v>77.114000000000004</v>
      </c>
      <c r="J139" s="198">
        <v>32.012</v>
      </c>
      <c r="K139" s="198">
        <v>32.198</v>
      </c>
      <c r="L139" s="198">
        <v>105.336</v>
      </c>
      <c r="M139" s="198">
        <v>114.083</v>
      </c>
      <c r="N139" s="210"/>
    </row>
    <row r="140" spans="4:14" x14ac:dyDescent="0.25">
      <c r="D140" s="210" t="s">
        <v>842</v>
      </c>
      <c r="E140" s="210" t="s">
        <v>980</v>
      </c>
      <c r="F140" s="223">
        <v>100.73099999999999</v>
      </c>
      <c r="G140" s="223">
        <v>95.346000000000004</v>
      </c>
      <c r="H140" s="198">
        <v>78.274000000000001</v>
      </c>
      <c r="I140" s="198">
        <v>76.921999999999997</v>
      </c>
      <c r="J140" s="198">
        <v>34.462000000000003</v>
      </c>
      <c r="K140" s="198">
        <v>32.274000000000001</v>
      </c>
      <c r="L140" s="198">
        <v>106.172</v>
      </c>
      <c r="M140" s="198">
        <v>113.675</v>
      </c>
      <c r="N140" s="210"/>
    </row>
    <row r="141" spans="4:14" x14ac:dyDescent="0.25">
      <c r="D141" s="210" t="s">
        <v>1289</v>
      </c>
      <c r="E141" s="210" t="s">
        <v>981</v>
      </c>
      <c r="F141" s="223">
        <v>100.992</v>
      </c>
      <c r="G141" s="223">
        <v>95.468999999999994</v>
      </c>
      <c r="H141" s="198">
        <v>78.513999999999996</v>
      </c>
      <c r="I141" s="198">
        <v>76.563000000000002</v>
      </c>
      <c r="J141" s="198">
        <v>36.008000000000003</v>
      </c>
      <c r="K141" s="198">
        <v>32.542999999999999</v>
      </c>
      <c r="L141" s="198">
        <v>115.456</v>
      </c>
      <c r="M141" s="198">
        <v>113.63200000000001</v>
      </c>
      <c r="N141" s="210"/>
    </row>
    <row r="142" spans="4:14" x14ac:dyDescent="0.25">
      <c r="D142" s="210" t="s">
        <v>1290</v>
      </c>
      <c r="E142" s="210" t="s">
        <v>982</v>
      </c>
      <c r="F142" s="223">
        <v>89.147000000000006</v>
      </c>
      <c r="G142" s="223">
        <v>95.787999999999997</v>
      </c>
      <c r="H142" s="198">
        <v>80.007000000000005</v>
      </c>
      <c r="I142" s="198">
        <v>76.09</v>
      </c>
      <c r="J142" s="198">
        <v>36.585999999999999</v>
      </c>
      <c r="K142" s="198">
        <v>32.783000000000001</v>
      </c>
      <c r="L142" s="198">
        <v>116.80500000000001</v>
      </c>
      <c r="M142" s="198">
        <v>113.685</v>
      </c>
      <c r="N142" s="210"/>
    </row>
    <row r="143" spans="4:14" x14ac:dyDescent="0.25">
      <c r="D143" s="210" t="s">
        <v>1291</v>
      </c>
      <c r="E143" s="210" t="s">
        <v>983</v>
      </c>
      <c r="F143" s="223">
        <v>91.034000000000006</v>
      </c>
      <c r="G143" s="223">
        <v>96.103999999999999</v>
      </c>
      <c r="H143" s="198">
        <v>69.620999999999995</v>
      </c>
      <c r="I143" s="198">
        <v>75.72</v>
      </c>
      <c r="J143" s="198">
        <v>36.850999999999999</v>
      </c>
      <c r="K143" s="198">
        <v>33.116</v>
      </c>
      <c r="L143" s="198">
        <v>118.67700000000001</v>
      </c>
      <c r="M143" s="198">
        <v>114.107</v>
      </c>
      <c r="N143" s="210"/>
    </row>
    <row r="144" spans="4:14" x14ac:dyDescent="0.25">
      <c r="D144" s="210" t="s">
        <v>1292</v>
      </c>
      <c r="E144" s="210" t="s">
        <v>984</v>
      </c>
      <c r="F144" s="223">
        <v>96.834000000000003</v>
      </c>
      <c r="G144" s="223">
        <v>96.302999999999997</v>
      </c>
      <c r="H144" s="198">
        <v>71.849000000000004</v>
      </c>
      <c r="I144" s="198">
        <v>75.709000000000003</v>
      </c>
      <c r="J144" s="198">
        <v>29.843</v>
      </c>
      <c r="K144" s="198">
        <v>33.387</v>
      </c>
      <c r="L144" s="198">
        <v>119.99299999999999</v>
      </c>
      <c r="M144" s="198">
        <v>114.57299999999999</v>
      </c>
      <c r="N144" s="210"/>
    </row>
    <row r="145" spans="4:14" x14ac:dyDescent="0.25">
      <c r="D145" s="210" t="s">
        <v>1293</v>
      </c>
      <c r="E145" s="210" t="s">
        <v>985</v>
      </c>
      <c r="F145" s="223">
        <v>97.692999999999998</v>
      </c>
      <c r="G145" s="223">
        <v>96.311000000000007</v>
      </c>
      <c r="H145" s="198">
        <v>76.415999999999997</v>
      </c>
      <c r="I145" s="198">
        <v>75.722999999999999</v>
      </c>
      <c r="J145" s="198">
        <v>29.71</v>
      </c>
      <c r="K145" s="198">
        <v>33.637999999999998</v>
      </c>
      <c r="L145" s="198">
        <v>120.449</v>
      </c>
      <c r="M145" s="198">
        <v>114.69799999999999</v>
      </c>
      <c r="N145" s="210"/>
    </row>
    <row r="146" spans="4:14" x14ac:dyDescent="0.25">
      <c r="D146" s="210" t="s">
        <v>1294</v>
      </c>
      <c r="E146" s="210" t="s">
        <v>986</v>
      </c>
      <c r="F146" s="223">
        <v>99.028999999999996</v>
      </c>
      <c r="G146" s="223">
        <v>96.494</v>
      </c>
      <c r="H146" s="198">
        <v>76.831000000000003</v>
      </c>
      <c r="I146" s="198">
        <v>75.930000000000007</v>
      </c>
      <c r="J146" s="198">
        <v>33.412999999999997</v>
      </c>
      <c r="K146" s="198">
        <v>33.838999999999999</v>
      </c>
      <c r="L146" s="198">
        <v>106.126</v>
      </c>
      <c r="M146" s="198">
        <v>114.81100000000001</v>
      </c>
      <c r="N146" s="210"/>
    </row>
    <row r="147" spans="4:14" x14ac:dyDescent="0.25">
      <c r="D147" s="210" t="s">
        <v>1295</v>
      </c>
      <c r="E147" s="210" t="s">
        <v>987</v>
      </c>
      <c r="F147" s="223">
        <v>101.69499999999999</v>
      </c>
      <c r="G147" s="223">
        <v>96.632000000000005</v>
      </c>
      <c r="H147" s="198">
        <v>77.835999999999999</v>
      </c>
      <c r="I147" s="198">
        <v>75.867000000000004</v>
      </c>
      <c r="J147" s="198">
        <v>36.189</v>
      </c>
      <c r="K147" s="198">
        <v>34.085000000000001</v>
      </c>
      <c r="L147" s="198">
        <v>108.343</v>
      </c>
      <c r="M147" s="198">
        <v>115.121</v>
      </c>
      <c r="N147" s="210"/>
    </row>
    <row r="148" spans="4:14" x14ac:dyDescent="0.25">
      <c r="D148" s="210" t="s">
        <v>1296</v>
      </c>
      <c r="E148" s="210" t="s">
        <v>988</v>
      </c>
      <c r="F148" s="223">
        <v>100.876</v>
      </c>
      <c r="G148" s="223">
        <v>96.614999999999995</v>
      </c>
      <c r="H148" s="198">
        <v>82.119</v>
      </c>
      <c r="I148" s="198">
        <v>76.382000000000005</v>
      </c>
      <c r="J148" s="198">
        <v>38.902000000000001</v>
      </c>
      <c r="K148" s="198">
        <v>34.499000000000002</v>
      </c>
      <c r="L148" s="198">
        <v>116.367</v>
      </c>
      <c r="M148" s="198">
        <v>115.251</v>
      </c>
      <c r="N148" s="210"/>
    </row>
    <row r="149" spans="4:14" x14ac:dyDescent="0.25">
      <c r="D149" s="210" t="s">
        <v>1297</v>
      </c>
      <c r="E149" s="210" t="s">
        <v>989</v>
      </c>
      <c r="F149" s="223">
        <v>88.739000000000004</v>
      </c>
      <c r="G149" s="223">
        <v>96.557000000000002</v>
      </c>
      <c r="H149" s="198">
        <v>83.344999999999999</v>
      </c>
      <c r="I149" s="198">
        <v>76.858999999999995</v>
      </c>
      <c r="J149" s="198">
        <v>38.377000000000002</v>
      </c>
      <c r="K149" s="198">
        <v>34.755000000000003</v>
      </c>
      <c r="L149" s="198">
        <v>116.559</v>
      </c>
      <c r="M149" s="198">
        <v>115.21599999999999</v>
      </c>
      <c r="N149" s="210"/>
    </row>
    <row r="150" spans="4:14" x14ac:dyDescent="0.25">
      <c r="D150" s="210" t="s">
        <v>1298</v>
      </c>
      <c r="E150" s="210" t="s">
        <v>990</v>
      </c>
      <c r="F150" s="223">
        <v>90.320999999999998</v>
      </c>
      <c r="G150" s="223">
        <v>96.454999999999998</v>
      </c>
      <c r="H150" s="198">
        <v>72.518000000000001</v>
      </c>
      <c r="I150" s="198">
        <v>77.272999999999996</v>
      </c>
      <c r="J150" s="198">
        <v>38.890999999999998</v>
      </c>
      <c r="K150" s="198">
        <v>35.045999999999999</v>
      </c>
      <c r="L150" s="198">
        <v>119.751</v>
      </c>
      <c r="M150" s="198">
        <v>115.369</v>
      </c>
      <c r="N150" s="210"/>
    </row>
    <row r="151" spans="4:14" x14ac:dyDescent="0.25">
      <c r="D151" s="210" t="s">
        <v>1299</v>
      </c>
      <c r="E151" s="210" t="s">
        <v>991</v>
      </c>
      <c r="F151" s="223">
        <v>96.575000000000003</v>
      </c>
      <c r="G151" s="223">
        <v>96.418000000000006</v>
      </c>
      <c r="H151" s="198">
        <v>73.820999999999998</v>
      </c>
      <c r="I151" s="198">
        <v>77.555000000000007</v>
      </c>
      <c r="J151" s="198">
        <v>31.071000000000002</v>
      </c>
      <c r="K151" s="198">
        <v>35.220999999999997</v>
      </c>
      <c r="L151" s="198">
        <v>120.76900000000001</v>
      </c>
      <c r="M151" s="198">
        <v>115.48</v>
      </c>
      <c r="N151" s="210"/>
    </row>
    <row r="152" spans="4:14" x14ac:dyDescent="0.25">
      <c r="D152" s="210" t="s">
        <v>1300</v>
      </c>
      <c r="E152" s="210" t="s">
        <v>992</v>
      </c>
      <c r="F152" s="223">
        <v>97.915000000000006</v>
      </c>
      <c r="G152" s="223">
        <v>96.45</v>
      </c>
      <c r="H152" s="198">
        <v>78.138999999999996</v>
      </c>
      <c r="I152" s="198">
        <v>77.801000000000002</v>
      </c>
      <c r="J152" s="198">
        <v>29.946000000000002</v>
      </c>
      <c r="K152" s="198">
        <v>35.255000000000003</v>
      </c>
      <c r="L152" s="198">
        <v>122.664</v>
      </c>
      <c r="M152" s="198">
        <v>115.797</v>
      </c>
      <c r="N152" s="210"/>
    </row>
    <row r="153" spans="4:14" x14ac:dyDescent="0.25">
      <c r="D153" s="210" t="s">
        <v>1301</v>
      </c>
      <c r="E153" s="210" t="s">
        <v>993</v>
      </c>
      <c r="F153" s="223">
        <v>99.27</v>
      </c>
      <c r="G153" s="223">
        <v>96.483999999999995</v>
      </c>
      <c r="H153" s="198">
        <v>78.525000000000006</v>
      </c>
      <c r="I153" s="198">
        <v>78.043000000000006</v>
      </c>
      <c r="J153" s="198">
        <v>33.340000000000003</v>
      </c>
      <c r="K153" s="198">
        <v>35.244999999999997</v>
      </c>
      <c r="L153" s="198">
        <v>107.619</v>
      </c>
      <c r="M153" s="198">
        <v>116.01</v>
      </c>
      <c r="N153" s="210"/>
    </row>
    <row r="154" spans="4:14" x14ac:dyDescent="0.25">
      <c r="D154" s="210" t="s">
        <v>1302</v>
      </c>
      <c r="E154" s="210" t="s">
        <v>994</v>
      </c>
      <c r="F154" s="223">
        <v>101.453</v>
      </c>
      <c r="G154" s="223">
        <v>96.448999999999998</v>
      </c>
      <c r="H154" s="198">
        <v>79.751000000000005</v>
      </c>
      <c r="I154" s="198">
        <v>78.316000000000003</v>
      </c>
      <c r="J154" s="198">
        <v>35.451000000000001</v>
      </c>
      <c r="K154" s="198">
        <v>35.139000000000003</v>
      </c>
      <c r="L154" s="198">
        <v>104.872</v>
      </c>
      <c r="M154" s="198">
        <v>115.514</v>
      </c>
      <c r="N154" s="210"/>
    </row>
    <row r="155" spans="4:14" x14ac:dyDescent="0.25">
      <c r="D155" s="210" t="s">
        <v>1303</v>
      </c>
      <c r="E155" s="210" t="s">
        <v>995</v>
      </c>
      <c r="F155" s="223">
        <v>100.881</v>
      </c>
      <c r="G155" s="223">
        <v>96.45</v>
      </c>
      <c r="H155" s="198">
        <v>83.888000000000005</v>
      </c>
      <c r="I155" s="198">
        <v>78.569000000000003</v>
      </c>
      <c r="J155" s="198">
        <v>39.521000000000001</v>
      </c>
      <c r="K155" s="198">
        <v>35.228000000000002</v>
      </c>
      <c r="L155" s="198">
        <v>112.32299999999999</v>
      </c>
      <c r="M155" s="198">
        <v>114.93600000000001</v>
      </c>
      <c r="N155" s="210"/>
    </row>
    <row r="156" spans="4:14" x14ac:dyDescent="0.25">
      <c r="D156" s="210" t="s">
        <v>1304</v>
      </c>
      <c r="E156" s="210" t="s">
        <v>996</v>
      </c>
      <c r="F156" s="223">
        <v>89.968000000000004</v>
      </c>
      <c r="G156" s="223">
        <v>96.626000000000005</v>
      </c>
      <c r="H156" s="198">
        <v>85.424999999999997</v>
      </c>
      <c r="I156" s="198">
        <v>78.866</v>
      </c>
      <c r="J156" s="198">
        <v>39.704999999999998</v>
      </c>
      <c r="K156" s="198">
        <v>35.417000000000002</v>
      </c>
      <c r="L156" s="198">
        <v>116.604</v>
      </c>
      <c r="M156" s="198">
        <v>114.943</v>
      </c>
      <c r="N156" s="210"/>
    </row>
    <row r="157" spans="4:14" x14ac:dyDescent="0.25">
      <c r="D157" s="210" t="s">
        <v>1305</v>
      </c>
      <c r="E157" s="210" t="s">
        <v>997</v>
      </c>
      <c r="F157" s="223">
        <v>90.049000000000007</v>
      </c>
      <c r="G157" s="223">
        <v>96.587000000000003</v>
      </c>
      <c r="H157" s="198">
        <v>73.176000000000002</v>
      </c>
      <c r="I157" s="198">
        <v>78.959999999999994</v>
      </c>
      <c r="J157" s="198">
        <v>40.57</v>
      </c>
      <c r="K157" s="198">
        <v>35.656999999999996</v>
      </c>
      <c r="L157" s="198">
        <v>118.90900000000001</v>
      </c>
      <c r="M157" s="198">
        <v>114.822</v>
      </c>
      <c r="N157" s="210"/>
    </row>
    <row r="158" spans="4:14" x14ac:dyDescent="0.25">
      <c r="D158" s="210" t="s">
        <v>1306</v>
      </c>
      <c r="E158" s="210" t="s">
        <v>998</v>
      </c>
      <c r="F158" s="223">
        <v>95.971000000000004</v>
      </c>
      <c r="G158" s="223">
        <v>96.501000000000005</v>
      </c>
      <c r="H158" s="198">
        <v>72.778000000000006</v>
      </c>
      <c r="I158" s="198">
        <v>78.811000000000007</v>
      </c>
      <c r="J158" s="198">
        <v>32.561999999999998</v>
      </c>
      <c r="K158" s="198">
        <v>35.869999999999997</v>
      </c>
      <c r="L158" s="198">
        <v>120.07599999999999</v>
      </c>
      <c r="M158" s="198">
        <v>114.723</v>
      </c>
      <c r="N158" s="210"/>
    </row>
    <row r="159" spans="4:14" x14ac:dyDescent="0.25">
      <c r="D159" s="210" t="s">
        <v>1307</v>
      </c>
      <c r="E159" s="210" t="s">
        <v>999</v>
      </c>
      <c r="F159" s="223">
        <v>97.066000000000003</v>
      </c>
      <c r="G159" s="223">
        <v>96.379000000000005</v>
      </c>
      <c r="H159" s="198">
        <v>76.924999999999997</v>
      </c>
      <c r="I159" s="198">
        <v>78.638000000000005</v>
      </c>
      <c r="J159" s="198">
        <v>33.564</v>
      </c>
      <c r="K159" s="198">
        <v>36.387</v>
      </c>
      <c r="L159" s="198">
        <v>122.572</v>
      </c>
      <c r="M159" s="198">
        <v>114.71</v>
      </c>
      <c r="N159" s="210"/>
    </row>
    <row r="160" spans="4:14" x14ac:dyDescent="0.25">
      <c r="D160" s="210" t="s">
        <v>711</v>
      </c>
      <c r="E160" s="210" t="s">
        <v>1000</v>
      </c>
      <c r="F160" s="223">
        <v>100.94</v>
      </c>
      <c r="G160" s="223">
        <v>96.617999999999995</v>
      </c>
      <c r="H160" s="198">
        <v>79.680999999999997</v>
      </c>
      <c r="I160" s="198">
        <v>78.802999999999997</v>
      </c>
      <c r="J160" s="198">
        <v>38.82</v>
      </c>
      <c r="K160" s="198">
        <v>37.17</v>
      </c>
      <c r="L160" s="198">
        <v>111.084</v>
      </c>
      <c r="M160" s="198">
        <v>115.205</v>
      </c>
      <c r="N160" s="210"/>
    </row>
    <row r="161" spans="4:14" x14ac:dyDescent="0.25">
      <c r="D161" s="210" t="s">
        <v>723</v>
      </c>
      <c r="E161" s="210" t="s">
        <v>1001</v>
      </c>
      <c r="F161" s="223">
        <v>102.643</v>
      </c>
      <c r="G161" s="223">
        <v>96.787999999999997</v>
      </c>
      <c r="H161" s="198">
        <v>82.712999999999994</v>
      </c>
      <c r="I161" s="198">
        <v>79.225999999999999</v>
      </c>
      <c r="J161" s="198">
        <v>41.865000000000002</v>
      </c>
      <c r="K161" s="198">
        <v>38.085999999999999</v>
      </c>
      <c r="L161" s="198">
        <v>113.041</v>
      </c>
      <c r="M161" s="198">
        <v>116.372</v>
      </c>
      <c r="N161" s="210"/>
    </row>
    <row r="162" spans="4:14" x14ac:dyDescent="0.25">
      <c r="D162" s="210" t="s">
        <v>735</v>
      </c>
      <c r="E162" s="210" t="s">
        <v>1002</v>
      </c>
      <c r="F162" s="223">
        <v>103.027</v>
      </c>
      <c r="G162" s="223">
        <v>97.093999999999994</v>
      </c>
      <c r="H162" s="198">
        <v>85.122</v>
      </c>
      <c r="I162" s="198">
        <v>79.402000000000001</v>
      </c>
      <c r="J162" s="198">
        <v>43.341000000000001</v>
      </c>
      <c r="K162" s="198">
        <v>38.631999999999998</v>
      </c>
      <c r="L162" s="198">
        <v>121.538</v>
      </c>
      <c r="M162" s="198">
        <v>117.68899999999999</v>
      </c>
      <c r="N162" s="210"/>
    </row>
    <row r="163" spans="4:14" x14ac:dyDescent="0.25">
      <c r="D163" s="210" t="s">
        <v>747</v>
      </c>
      <c r="E163" s="210" t="s">
        <v>1003</v>
      </c>
      <c r="F163" s="223">
        <v>91.316999999999993</v>
      </c>
      <c r="G163" s="223">
        <v>97.287000000000006</v>
      </c>
      <c r="H163" s="198">
        <v>87.022000000000006</v>
      </c>
      <c r="I163" s="198">
        <v>79.631</v>
      </c>
      <c r="J163" s="198">
        <v>44.076999999999998</v>
      </c>
      <c r="K163" s="198">
        <v>39.256999999999998</v>
      </c>
      <c r="L163" s="198">
        <v>121.182</v>
      </c>
      <c r="M163" s="198">
        <v>118.343</v>
      </c>
      <c r="N163" s="210"/>
    </row>
    <row r="164" spans="4:14" x14ac:dyDescent="0.25">
      <c r="D164" s="210" t="s">
        <v>759</v>
      </c>
      <c r="E164" s="210" t="s">
        <v>1004</v>
      </c>
      <c r="F164" s="223">
        <v>94.441000000000003</v>
      </c>
      <c r="G164" s="223">
        <v>97.915000000000006</v>
      </c>
      <c r="H164" s="198">
        <v>77.367999999999995</v>
      </c>
      <c r="I164" s="198">
        <v>80.228999999999999</v>
      </c>
      <c r="J164" s="198">
        <v>45.329000000000001</v>
      </c>
      <c r="K164" s="198">
        <v>39.936</v>
      </c>
      <c r="L164" s="198">
        <v>121.508</v>
      </c>
      <c r="M164" s="198">
        <v>118.714</v>
      </c>
      <c r="N164" s="210"/>
    </row>
    <row r="165" spans="4:14" x14ac:dyDescent="0.25">
      <c r="D165" s="210" t="s">
        <v>771</v>
      </c>
      <c r="E165" s="210" t="s">
        <v>1005</v>
      </c>
      <c r="F165" s="223">
        <v>100.54600000000001</v>
      </c>
      <c r="G165" s="223">
        <v>98.567999999999998</v>
      </c>
      <c r="H165" s="198">
        <v>78.655000000000001</v>
      </c>
      <c r="I165" s="198">
        <v>81.069000000000003</v>
      </c>
      <c r="J165" s="198">
        <v>36.871000000000002</v>
      </c>
      <c r="K165" s="198">
        <v>40.552</v>
      </c>
      <c r="L165" s="198">
        <v>123.85</v>
      </c>
      <c r="M165" s="198">
        <v>119.253</v>
      </c>
      <c r="N165" s="210"/>
    </row>
    <row r="166" spans="4:14" x14ac:dyDescent="0.25">
      <c r="D166" s="210" t="s">
        <v>783</v>
      </c>
      <c r="E166" s="210" t="s">
        <v>1006</v>
      </c>
      <c r="F166" s="223">
        <v>102.56</v>
      </c>
      <c r="G166" s="223">
        <v>99.352999999999994</v>
      </c>
      <c r="H166" s="198">
        <v>81.819999999999993</v>
      </c>
      <c r="I166" s="198">
        <v>81.768000000000001</v>
      </c>
      <c r="J166" s="198">
        <v>37.866999999999997</v>
      </c>
      <c r="K166" s="198">
        <v>41.167000000000002</v>
      </c>
      <c r="L166" s="198">
        <v>125.068</v>
      </c>
      <c r="M166" s="198">
        <v>119.61</v>
      </c>
      <c r="N166" s="210"/>
    </row>
    <row r="167" spans="4:14" x14ac:dyDescent="0.25">
      <c r="D167" s="210" t="s">
        <v>795</v>
      </c>
      <c r="E167" s="210" t="s">
        <v>1007</v>
      </c>
      <c r="F167" s="223">
        <v>103.623</v>
      </c>
      <c r="G167" s="223">
        <v>99.736000000000004</v>
      </c>
      <c r="H167" s="198">
        <v>82.096000000000004</v>
      </c>
      <c r="I167" s="198">
        <v>82.113</v>
      </c>
      <c r="J167" s="198">
        <v>42.195</v>
      </c>
      <c r="K167" s="198">
        <v>41.649000000000001</v>
      </c>
      <c r="L167" s="198">
        <v>112.149</v>
      </c>
      <c r="M167" s="198">
        <v>119.762</v>
      </c>
      <c r="N167" s="210"/>
    </row>
    <row r="168" spans="4:14" x14ac:dyDescent="0.25">
      <c r="D168" s="210" t="s">
        <v>807</v>
      </c>
      <c r="E168" s="210" t="s">
        <v>1008</v>
      </c>
      <c r="F168" s="223">
        <v>107.036</v>
      </c>
      <c r="G168" s="223">
        <v>100.364</v>
      </c>
      <c r="H168" s="198">
        <v>84.983000000000004</v>
      </c>
      <c r="I168" s="198">
        <v>82.438000000000002</v>
      </c>
      <c r="J168" s="198">
        <v>44.098999999999997</v>
      </c>
      <c r="K168" s="198">
        <v>41.968000000000004</v>
      </c>
      <c r="L168" s="198">
        <v>112.83</v>
      </c>
      <c r="M168" s="198">
        <v>119.732</v>
      </c>
      <c r="N168" s="210"/>
    </row>
    <row r="169" spans="4:14" x14ac:dyDescent="0.25">
      <c r="D169" s="210" t="s">
        <v>819</v>
      </c>
      <c r="E169" s="210" t="s">
        <v>1009</v>
      </c>
      <c r="F169" s="223">
        <v>108.413</v>
      </c>
      <c r="G169" s="223">
        <v>101.133</v>
      </c>
      <c r="H169" s="198">
        <v>88.394999999999996</v>
      </c>
      <c r="I169" s="198">
        <v>82.905000000000001</v>
      </c>
      <c r="J169" s="198">
        <v>46.643999999999998</v>
      </c>
      <c r="K169" s="198">
        <v>42.44</v>
      </c>
      <c r="L169" s="198">
        <v>120.60299999999999</v>
      </c>
      <c r="M169" s="198">
        <v>119.598</v>
      </c>
      <c r="N169" s="210"/>
    </row>
    <row r="170" spans="4:14" x14ac:dyDescent="0.25">
      <c r="D170" s="210" t="s">
        <v>831</v>
      </c>
      <c r="E170" s="210" t="s">
        <v>1010</v>
      </c>
      <c r="F170" s="223">
        <v>96.034000000000006</v>
      </c>
      <c r="G170" s="223">
        <v>101.807</v>
      </c>
      <c r="H170" s="198">
        <v>90.301000000000002</v>
      </c>
      <c r="I170" s="198">
        <v>83.373999999999995</v>
      </c>
      <c r="J170" s="198">
        <v>47.747</v>
      </c>
      <c r="K170" s="198">
        <v>42.963999999999999</v>
      </c>
      <c r="L170" s="198">
        <v>124.60599999999999</v>
      </c>
      <c r="M170" s="198">
        <v>120.087</v>
      </c>
      <c r="N170" s="210"/>
    </row>
    <row r="171" spans="4:14" x14ac:dyDescent="0.25">
      <c r="D171" s="210" t="s">
        <v>843</v>
      </c>
      <c r="E171" s="210" t="s">
        <v>1011</v>
      </c>
      <c r="F171" s="223">
        <v>96.772000000000006</v>
      </c>
      <c r="G171" s="223">
        <v>102.14</v>
      </c>
      <c r="H171" s="198">
        <v>78.921999999999997</v>
      </c>
      <c r="I171" s="198">
        <v>83.596000000000004</v>
      </c>
      <c r="J171" s="198">
        <v>48.646999999999998</v>
      </c>
      <c r="K171" s="198">
        <v>43.438000000000002</v>
      </c>
      <c r="L171" s="198">
        <v>124.842</v>
      </c>
      <c r="M171" s="198">
        <v>120.56399999999999</v>
      </c>
      <c r="N171" s="210"/>
    </row>
    <row r="172" spans="4:14" x14ac:dyDescent="0.25">
      <c r="D172" s="210" t="s">
        <v>1308</v>
      </c>
      <c r="E172" s="210" t="s">
        <v>1012</v>
      </c>
      <c r="F172" s="223">
        <v>102.828</v>
      </c>
      <c r="G172" s="223">
        <v>102.46599999999999</v>
      </c>
      <c r="H172" s="198">
        <v>78.962999999999994</v>
      </c>
      <c r="I172" s="198">
        <v>83.64</v>
      </c>
      <c r="J172" s="198">
        <v>39.371000000000002</v>
      </c>
      <c r="K172" s="198">
        <v>43.795000000000002</v>
      </c>
      <c r="L172" s="198">
        <v>126.25</v>
      </c>
      <c r="M172" s="198">
        <v>120.90600000000001</v>
      </c>
      <c r="N172" s="210"/>
    </row>
    <row r="173" spans="4:14" x14ac:dyDescent="0.25">
      <c r="D173" s="210" t="s">
        <v>1309</v>
      </c>
      <c r="E173" s="210" t="s">
        <v>1013</v>
      </c>
      <c r="F173" s="223">
        <v>103.65600000000001</v>
      </c>
      <c r="G173" s="223">
        <v>102.623</v>
      </c>
      <c r="H173" s="198">
        <v>84.86</v>
      </c>
      <c r="I173" s="198">
        <v>84.073999999999998</v>
      </c>
      <c r="J173" s="198">
        <v>40.927999999999997</v>
      </c>
      <c r="K173" s="198">
        <v>44.232999999999997</v>
      </c>
      <c r="L173" s="198">
        <v>128.054</v>
      </c>
      <c r="M173" s="198">
        <v>121.333</v>
      </c>
      <c r="N173" s="210"/>
    </row>
    <row r="174" spans="4:14" x14ac:dyDescent="0.25">
      <c r="D174" s="210" t="s">
        <v>1310</v>
      </c>
      <c r="E174" s="210" t="s">
        <v>1014</v>
      </c>
      <c r="F174" s="223">
        <v>107.402</v>
      </c>
      <c r="G174" s="223">
        <v>103.163</v>
      </c>
      <c r="H174" s="198">
        <v>85.444000000000003</v>
      </c>
      <c r="I174" s="198">
        <v>84.552000000000007</v>
      </c>
      <c r="J174" s="198">
        <v>46.469000000000001</v>
      </c>
      <c r="K174" s="198">
        <v>44.843000000000004</v>
      </c>
      <c r="L174" s="198">
        <v>113.72199999999999</v>
      </c>
      <c r="M174" s="198">
        <v>121.55800000000001</v>
      </c>
      <c r="N174" s="210"/>
    </row>
    <row r="175" spans="4:14" x14ac:dyDescent="0.25">
      <c r="D175" s="210" t="s">
        <v>1311</v>
      </c>
      <c r="E175" s="210" t="s">
        <v>1015</v>
      </c>
      <c r="F175" s="223">
        <v>106.149</v>
      </c>
      <c r="G175" s="223">
        <v>103.036</v>
      </c>
      <c r="H175" s="198">
        <v>88.244</v>
      </c>
      <c r="I175" s="198">
        <v>85.018000000000001</v>
      </c>
      <c r="J175" s="198">
        <v>47.698999999999998</v>
      </c>
      <c r="K175" s="198">
        <v>45.356999999999999</v>
      </c>
      <c r="L175" s="198">
        <v>114.43600000000001</v>
      </c>
      <c r="M175" s="198">
        <v>121.78700000000001</v>
      </c>
      <c r="N175" s="210"/>
    </row>
    <row r="176" spans="4:14" x14ac:dyDescent="0.25">
      <c r="D176" s="210" t="s">
        <v>1312</v>
      </c>
      <c r="E176" s="210" t="s">
        <v>1016</v>
      </c>
      <c r="F176" s="223">
        <v>108.32599999999999</v>
      </c>
      <c r="G176" s="223">
        <v>103.023</v>
      </c>
      <c r="H176" s="198">
        <v>90.655000000000001</v>
      </c>
      <c r="I176" s="198">
        <v>85.340999999999994</v>
      </c>
      <c r="J176" s="198">
        <v>48.747</v>
      </c>
      <c r="K176" s="198">
        <v>45.658000000000001</v>
      </c>
      <c r="L176" s="198">
        <v>123.51900000000001</v>
      </c>
      <c r="M176" s="198">
        <v>122.20399999999999</v>
      </c>
      <c r="N176" s="210"/>
    </row>
    <row r="177" spans="4:14" x14ac:dyDescent="0.25">
      <c r="D177" s="210" t="s">
        <v>1313</v>
      </c>
      <c r="E177" s="210" t="s">
        <v>1017</v>
      </c>
      <c r="F177" s="223">
        <v>95.879000000000005</v>
      </c>
      <c r="G177" s="223">
        <v>103.001</v>
      </c>
      <c r="H177" s="198">
        <v>92.094999999999999</v>
      </c>
      <c r="I177" s="198">
        <v>85.596999999999994</v>
      </c>
      <c r="J177" s="198">
        <v>50.05</v>
      </c>
      <c r="K177" s="198">
        <v>45.987000000000002</v>
      </c>
      <c r="L177" s="198">
        <v>124.51600000000001</v>
      </c>
      <c r="M177" s="198">
        <v>122.191</v>
      </c>
      <c r="N177" s="210"/>
    </row>
    <row r="178" spans="4:14" x14ac:dyDescent="0.25">
      <c r="D178" s="210" t="s">
        <v>1314</v>
      </c>
      <c r="E178" s="210" t="s">
        <v>1018</v>
      </c>
      <c r="F178" s="223">
        <v>97.241</v>
      </c>
      <c r="G178" s="223">
        <v>103.068</v>
      </c>
      <c r="H178" s="198">
        <v>81.408000000000001</v>
      </c>
      <c r="I178" s="198">
        <v>85.951999999999998</v>
      </c>
      <c r="J178" s="198">
        <v>50.655999999999999</v>
      </c>
      <c r="K178" s="198">
        <v>46.274000000000001</v>
      </c>
      <c r="L178" s="198">
        <v>125.776</v>
      </c>
      <c r="M178" s="198">
        <v>122.324</v>
      </c>
      <c r="N178" s="210"/>
    </row>
    <row r="179" spans="4:14" x14ac:dyDescent="0.25">
      <c r="D179" s="210" t="s">
        <v>1315</v>
      </c>
      <c r="E179" s="210" t="s">
        <v>1019</v>
      </c>
      <c r="F179" s="223">
        <v>104.514</v>
      </c>
      <c r="G179" s="223">
        <v>103.309</v>
      </c>
      <c r="H179" s="198">
        <v>82.073999999999998</v>
      </c>
      <c r="I179" s="198">
        <v>86.397000000000006</v>
      </c>
      <c r="J179" s="198">
        <v>42.567999999999998</v>
      </c>
      <c r="K179" s="198">
        <v>46.731000000000002</v>
      </c>
      <c r="L179" s="198">
        <v>125.976</v>
      </c>
      <c r="M179" s="198">
        <v>122.285</v>
      </c>
      <c r="N179" s="210"/>
    </row>
    <row r="180" spans="4:14" x14ac:dyDescent="0.25">
      <c r="D180" s="210" t="s">
        <v>1316</v>
      </c>
      <c r="E180" s="210" t="s">
        <v>1020</v>
      </c>
      <c r="F180" s="223">
        <v>105.473</v>
      </c>
      <c r="G180" s="223">
        <v>103.569</v>
      </c>
      <c r="H180" s="198">
        <v>85.516000000000005</v>
      </c>
      <c r="I180" s="198">
        <v>86.49</v>
      </c>
      <c r="J180" s="198">
        <v>43.209000000000003</v>
      </c>
      <c r="K180" s="198">
        <v>47.055999999999997</v>
      </c>
      <c r="L180" s="198">
        <v>126.759</v>
      </c>
      <c r="M180" s="198">
        <v>122.1</v>
      </c>
      <c r="N180" s="210"/>
    </row>
    <row r="181" spans="4:14" x14ac:dyDescent="0.25">
      <c r="D181" s="210" t="s">
        <v>1317</v>
      </c>
      <c r="E181" s="210" t="s">
        <v>1021</v>
      </c>
      <c r="F181" s="223">
        <v>106.252</v>
      </c>
      <c r="G181" s="223">
        <v>103.404</v>
      </c>
      <c r="H181" s="198">
        <v>86.897000000000006</v>
      </c>
      <c r="I181" s="198">
        <v>86.697999999999993</v>
      </c>
      <c r="J181" s="198">
        <v>48.511000000000003</v>
      </c>
      <c r="K181" s="198">
        <v>47.347999999999999</v>
      </c>
      <c r="L181" s="198">
        <v>113.815</v>
      </c>
      <c r="M181" s="198">
        <v>122.113</v>
      </c>
      <c r="N181" s="210"/>
    </row>
    <row r="182" spans="4:14" x14ac:dyDescent="0.25">
      <c r="D182" s="210" t="s">
        <v>1318</v>
      </c>
      <c r="E182" s="210" t="s">
        <v>1022</v>
      </c>
      <c r="F182" s="223">
        <v>109.06699999999999</v>
      </c>
      <c r="G182" s="223">
        <v>103.821</v>
      </c>
      <c r="H182" s="198">
        <v>89</v>
      </c>
      <c r="I182" s="198">
        <v>86.805999999999997</v>
      </c>
      <c r="J182" s="198">
        <v>49.728999999999999</v>
      </c>
      <c r="K182" s="198">
        <v>47.637999999999998</v>
      </c>
      <c r="L182" s="198">
        <v>115.83199999999999</v>
      </c>
      <c r="M182" s="198">
        <v>122.313</v>
      </c>
      <c r="N182" s="210"/>
    </row>
    <row r="183" spans="4:14" x14ac:dyDescent="0.25">
      <c r="D183" s="210" t="s">
        <v>1319</v>
      </c>
      <c r="E183" s="210" t="s">
        <v>1023</v>
      </c>
      <c r="F183" s="223">
        <v>108.629</v>
      </c>
      <c r="G183" s="223">
        <v>103.86499999999999</v>
      </c>
      <c r="H183" s="198">
        <v>90.777000000000001</v>
      </c>
      <c r="I183" s="198">
        <v>86.822999999999993</v>
      </c>
      <c r="J183" s="198">
        <v>52.405999999999999</v>
      </c>
      <c r="K183" s="198">
        <v>48.161000000000001</v>
      </c>
      <c r="L183" s="198">
        <v>123.809</v>
      </c>
      <c r="M183" s="198">
        <v>122.354</v>
      </c>
      <c r="N183" s="210"/>
    </row>
    <row r="184" spans="4:14" x14ac:dyDescent="0.25">
      <c r="D184" s="210" t="s">
        <v>1320</v>
      </c>
      <c r="E184" s="210" t="s">
        <v>1024</v>
      </c>
      <c r="F184" s="223">
        <v>98.192999999999998</v>
      </c>
      <c r="G184" s="223">
        <v>104.19499999999999</v>
      </c>
      <c r="H184" s="198">
        <v>93.26</v>
      </c>
      <c r="I184" s="198">
        <v>86.99</v>
      </c>
      <c r="J184" s="198">
        <v>52.18</v>
      </c>
      <c r="K184" s="198">
        <v>48.465000000000003</v>
      </c>
      <c r="L184" s="198">
        <v>124.455</v>
      </c>
      <c r="M184" s="198">
        <v>122.346</v>
      </c>
      <c r="N184" s="210"/>
    </row>
    <row r="185" spans="4:14" x14ac:dyDescent="0.25">
      <c r="D185" s="210" t="s">
        <v>1321</v>
      </c>
      <c r="E185" s="210" t="s">
        <v>1025</v>
      </c>
      <c r="F185" s="223">
        <v>99.228999999999999</v>
      </c>
      <c r="G185" s="223">
        <v>104.479</v>
      </c>
      <c r="H185" s="198">
        <v>82.311999999999998</v>
      </c>
      <c r="I185" s="198">
        <v>87.119</v>
      </c>
      <c r="J185" s="198">
        <v>52.067999999999998</v>
      </c>
      <c r="K185" s="198">
        <v>48.667000000000002</v>
      </c>
      <c r="L185" s="198">
        <v>126.21599999999999</v>
      </c>
      <c r="M185" s="198">
        <v>122.408</v>
      </c>
      <c r="N185" s="210"/>
    </row>
    <row r="186" spans="4:14" x14ac:dyDescent="0.25">
      <c r="D186" s="210" t="s">
        <v>1322</v>
      </c>
      <c r="E186" s="210" t="s">
        <v>1026</v>
      </c>
      <c r="F186" s="223">
        <v>104.744</v>
      </c>
      <c r="G186" s="223">
        <v>104.512</v>
      </c>
      <c r="H186" s="198">
        <v>84.153999999999996</v>
      </c>
      <c r="I186" s="198">
        <v>87.415999999999997</v>
      </c>
      <c r="J186" s="198">
        <v>44.874000000000002</v>
      </c>
      <c r="K186" s="198">
        <v>48.996000000000002</v>
      </c>
      <c r="L186" s="198">
        <v>128.87</v>
      </c>
      <c r="M186" s="198">
        <v>122.822</v>
      </c>
      <c r="N186" s="210"/>
    </row>
    <row r="187" spans="4:14" x14ac:dyDescent="0.25">
      <c r="D187" s="210" t="s">
        <v>1323</v>
      </c>
      <c r="E187" s="210" t="s">
        <v>1027</v>
      </c>
      <c r="F187" s="223">
        <v>107.247</v>
      </c>
      <c r="G187" s="223">
        <v>104.765</v>
      </c>
      <c r="H187" s="198">
        <v>88.97</v>
      </c>
      <c r="I187" s="198">
        <v>87.91</v>
      </c>
      <c r="J187" s="198">
        <v>45.459000000000003</v>
      </c>
      <c r="K187" s="198">
        <v>49.317999999999998</v>
      </c>
      <c r="L187" s="198">
        <v>128.10400000000001</v>
      </c>
      <c r="M187" s="198">
        <v>123.014</v>
      </c>
      <c r="N187" s="210"/>
    </row>
    <row r="188" spans="4:14" x14ac:dyDescent="0.25">
      <c r="D188" s="210" t="s">
        <v>1324</v>
      </c>
      <c r="E188" s="210" t="s">
        <v>1028</v>
      </c>
      <c r="F188" s="223">
        <v>107.587</v>
      </c>
      <c r="G188" s="223">
        <v>104.956</v>
      </c>
      <c r="H188" s="198">
        <v>87.941999999999993</v>
      </c>
      <c r="I188" s="198">
        <v>88.058999999999997</v>
      </c>
      <c r="J188" s="198">
        <v>49.286000000000001</v>
      </c>
      <c r="K188" s="198">
        <v>49.427999999999997</v>
      </c>
      <c r="L188" s="198">
        <v>115.71299999999999</v>
      </c>
      <c r="M188" s="198">
        <v>123.285</v>
      </c>
      <c r="N188" s="210"/>
    </row>
    <row r="189" spans="4:14" x14ac:dyDescent="0.25">
      <c r="D189" s="210" t="s">
        <v>1325</v>
      </c>
      <c r="E189" s="210" t="s">
        <v>1029</v>
      </c>
      <c r="F189" s="223">
        <v>110.001</v>
      </c>
      <c r="G189" s="223">
        <v>105.09</v>
      </c>
      <c r="H189" s="198">
        <v>90.337999999999994</v>
      </c>
      <c r="I189" s="198">
        <v>88.25</v>
      </c>
      <c r="J189" s="198">
        <v>51.749000000000002</v>
      </c>
      <c r="K189" s="198">
        <v>49.716999999999999</v>
      </c>
      <c r="L189" s="198">
        <v>115.967</v>
      </c>
      <c r="M189" s="198">
        <v>123.304</v>
      </c>
      <c r="N189" s="210"/>
    </row>
    <row r="190" spans="4:14" x14ac:dyDescent="0.25">
      <c r="D190" s="210" t="s">
        <v>712</v>
      </c>
      <c r="E190" s="210" t="s">
        <v>1030</v>
      </c>
      <c r="F190" s="223">
        <v>109.685</v>
      </c>
      <c r="G190" s="223">
        <v>105.24</v>
      </c>
      <c r="H190" s="198">
        <v>93.823999999999998</v>
      </c>
      <c r="I190" s="198">
        <v>88.685000000000002</v>
      </c>
      <c r="J190" s="198">
        <v>57.015999999999998</v>
      </c>
      <c r="K190" s="198">
        <v>50.375999999999998</v>
      </c>
      <c r="L190" s="198">
        <v>122.295</v>
      </c>
      <c r="M190" s="198">
        <v>123.08799999999999</v>
      </c>
      <c r="N190" s="210"/>
    </row>
    <row r="191" spans="4:14" x14ac:dyDescent="0.25">
      <c r="D191" s="210" t="s">
        <v>724</v>
      </c>
      <c r="E191" s="210" t="s">
        <v>1031</v>
      </c>
      <c r="F191" s="223">
        <v>99.662000000000006</v>
      </c>
      <c r="G191" s="223">
        <v>105.45</v>
      </c>
      <c r="H191" s="198">
        <v>96.531000000000006</v>
      </c>
      <c r="I191" s="198">
        <v>89.153000000000006</v>
      </c>
      <c r="J191" s="198">
        <v>59.265999999999998</v>
      </c>
      <c r="K191" s="198">
        <v>51.387999999999998</v>
      </c>
      <c r="L191" s="198">
        <v>123.35</v>
      </c>
      <c r="M191" s="198">
        <v>122.93</v>
      </c>
      <c r="N191" s="210"/>
    </row>
    <row r="192" spans="4:14" x14ac:dyDescent="0.25">
      <c r="D192" s="210" t="s">
        <v>736</v>
      </c>
      <c r="E192" s="210" t="s">
        <v>1032</v>
      </c>
      <c r="F192" s="223">
        <v>99.59</v>
      </c>
      <c r="G192" s="223">
        <v>105.502</v>
      </c>
      <c r="H192" s="198">
        <v>87.414000000000001</v>
      </c>
      <c r="I192" s="198">
        <v>89.881</v>
      </c>
      <c r="J192" s="198">
        <v>60.1</v>
      </c>
      <c r="K192" s="198">
        <v>52.534999999999997</v>
      </c>
      <c r="L192" s="198">
        <v>125.83</v>
      </c>
      <c r="M192" s="198">
        <v>122.875</v>
      </c>
      <c r="N192" s="210"/>
    </row>
    <row r="193" spans="4:14" x14ac:dyDescent="0.25">
      <c r="D193" s="210" t="s">
        <v>748</v>
      </c>
      <c r="E193" s="210" t="s">
        <v>1033</v>
      </c>
      <c r="F193" s="223">
        <v>101.679</v>
      </c>
      <c r="G193" s="223">
        <v>105.06399999999999</v>
      </c>
      <c r="H193" s="198">
        <v>84.396000000000001</v>
      </c>
      <c r="I193" s="198">
        <v>89.915999999999997</v>
      </c>
      <c r="J193" s="198">
        <v>47.636000000000003</v>
      </c>
      <c r="K193" s="198">
        <v>52.93</v>
      </c>
      <c r="L193" s="198">
        <v>119.256</v>
      </c>
      <c r="M193" s="198">
        <v>121.502</v>
      </c>
      <c r="N193" s="210"/>
    </row>
    <row r="194" spans="4:14" x14ac:dyDescent="0.25">
      <c r="D194" s="210" t="s">
        <v>760</v>
      </c>
      <c r="E194" s="210" t="s">
        <v>1034</v>
      </c>
      <c r="F194" s="223">
        <v>105.277</v>
      </c>
      <c r="G194" s="223">
        <v>104.783</v>
      </c>
      <c r="H194" s="198">
        <v>88.114000000000004</v>
      </c>
      <c r="I194" s="198">
        <v>89.793999999999997</v>
      </c>
      <c r="J194" s="198">
        <v>52.567999999999998</v>
      </c>
      <c r="K194" s="198">
        <v>53.945</v>
      </c>
      <c r="L194" s="198">
        <v>119.871</v>
      </c>
      <c r="M194" s="198">
        <v>120.32599999999999</v>
      </c>
      <c r="N194" s="210"/>
    </row>
    <row r="195" spans="4:14" x14ac:dyDescent="0.25">
      <c r="D195" s="210" t="s">
        <v>772</v>
      </c>
      <c r="E195" s="210" t="s">
        <v>1035</v>
      </c>
      <c r="F195" s="223">
        <v>109</v>
      </c>
      <c r="G195" s="223">
        <v>104.98399999999999</v>
      </c>
      <c r="H195" s="198">
        <v>90.045000000000002</v>
      </c>
      <c r="I195" s="198">
        <v>90.093999999999994</v>
      </c>
      <c r="J195" s="198">
        <v>57.959000000000003</v>
      </c>
      <c r="K195" s="198">
        <v>55.183999999999997</v>
      </c>
      <c r="L195" s="198">
        <v>114.15600000000001</v>
      </c>
      <c r="M195" s="198">
        <v>120.10299999999999</v>
      </c>
      <c r="N195" s="210"/>
    </row>
    <row r="196" spans="4:14" x14ac:dyDescent="0.25">
      <c r="D196" s="210" t="s">
        <v>784</v>
      </c>
      <c r="E196" s="210" t="s">
        <v>1036</v>
      </c>
      <c r="F196" s="223">
        <v>111.459</v>
      </c>
      <c r="G196" s="223">
        <v>105.193</v>
      </c>
      <c r="H196" s="198">
        <v>93.47</v>
      </c>
      <c r="I196" s="198">
        <v>90.542000000000002</v>
      </c>
      <c r="J196" s="198">
        <v>59.337000000000003</v>
      </c>
      <c r="K196" s="198">
        <v>56.268000000000001</v>
      </c>
      <c r="L196" s="198">
        <v>119.379</v>
      </c>
      <c r="M196" s="198">
        <v>120.59099999999999</v>
      </c>
      <c r="N196" s="210"/>
    </row>
    <row r="197" spans="4:14" x14ac:dyDescent="0.25">
      <c r="D197" s="210" t="s">
        <v>796</v>
      </c>
      <c r="E197" s="210" t="s">
        <v>1037</v>
      </c>
      <c r="F197" s="223">
        <v>112.97199999999999</v>
      </c>
      <c r="G197" s="223">
        <v>105.66200000000001</v>
      </c>
      <c r="H197" s="198">
        <v>96.040999999999997</v>
      </c>
      <c r="I197" s="198">
        <v>90.858000000000004</v>
      </c>
      <c r="J197" s="198">
        <v>61.238999999999997</v>
      </c>
      <c r="K197" s="198">
        <v>56.872</v>
      </c>
      <c r="L197" s="198">
        <v>127.42100000000001</v>
      </c>
      <c r="M197" s="198">
        <v>121.32299999999999</v>
      </c>
      <c r="N197" s="210"/>
    </row>
    <row r="198" spans="4:14" x14ac:dyDescent="0.25">
      <c r="D198" s="210" t="s">
        <v>808</v>
      </c>
      <c r="E198" s="210" t="s">
        <v>1038</v>
      </c>
      <c r="F198" s="223">
        <v>101.337</v>
      </c>
      <c r="G198" s="223">
        <v>105.902</v>
      </c>
      <c r="H198" s="198">
        <v>98.888999999999996</v>
      </c>
      <c r="I198" s="198">
        <v>91.194999999999993</v>
      </c>
      <c r="J198" s="198">
        <v>63.497</v>
      </c>
      <c r="K198" s="198">
        <v>57.475999999999999</v>
      </c>
      <c r="L198" s="198">
        <v>128.31800000000001</v>
      </c>
      <c r="M198" s="198">
        <v>122.033</v>
      </c>
      <c r="N198" s="210"/>
    </row>
    <row r="199" spans="4:14" x14ac:dyDescent="0.25">
      <c r="D199" s="210" t="s">
        <v>820</v>
      </c>
      <c r="E199" s="210" t="s">
        <v>1039</v>
      </c>
      <c r="F199" s="223">
        <v>101.57599999999999</v>
      </c>
      <c r="G199" s="223">
        <v>106.185</v>
      </c>
      <c r="H199" s="198">
        <v>90.74</v>
      </c>
      <c r="I199" s="198">
        <v>91.67</v>
      </c>
      <c r="J199" s="198">
        <v>65.698999999999998</v>
      </c>
      <c r="K199" s="198">
        <v>58.276000000000003</v>
      </c>
      <c r="L199" s="198">
        <v>128.095</v>
      </c>
      <c r="M199" s="198">
        <v>122.35599999999999</v>
      </c>
      <c r="N199" s="210"/>
    </row>
    <row r="200" spans="4:14" x14ac:dyDescent="0.25">
      <c r="D200" s="210" t="s">
        <v>832</v>
      </c>
      <c r="E200" s="210" t="s">
        <v>1040</v>
      </c>
      <c r="F200" s="223">
        <v>107.502</v>
      </c>
      <c r="G200" s="223">
        <v>107.017</v>
      </c>
      <c r="H200" s="198">
        <v>89.224000000000004</v>
      </c>
      <c r="I200" s="198">
        <v>92.36</v>
      </c>
      <c r="J200" s="198">
        <v>56.838000000000001</v>
      </c>
      <c r="K200" s="198">
        <v>59.591000000000001</v>
      </c>
      <c r="L200" s="198">
        <v>128.572</v>
      </c>
      <c r="M200" s="198">
        <v>123.687</v>
      </c>
      <c r="N200" s="210"/>
    </row>
    <row r="201" spans="4:14" x14ac:dyDescent="0.25">
      <c r="D201" s="210" t="s">
        <v>844</v>
      </c>
      <c r="E201" s="210" t="s">
        <v>1041</v>
      </c>
      <c r="F201" s="223">
        <v>109.045</v>
      </c>
      <c r="G201" s="223">
        <v>107.55500000000001</v>
      </c>
      <c r="H201" s="198">
        <v>92.87</v>
      </c>
      <c r="I201" s="198">
        <v>93.039000000000001</v>
      </c>
      <c r="J201" s="198">
        <v>57.332999999999998</v>
      </c>
      <c r="K201" s="198">
        <v>60.271000000000001</v>
      </c>
      <c r="L201" s="198">
        <v>129.887</v>
      </c>
      <c r="M201" s="198">
        <v>125.11799999999999</v>
      </c>
      <c r="N201" s="210"/>
    </row>
    <row r="202" spans="4:14" x14ac:dyDescent="0.25">
      <c r="D202" s="210" t="s">
        <v>1326</v>
      </c>
      <c r="E202" s="210" t="s">
        <v>1042</v>
      </c>
      <c r="F202" s="223">
        <v>113.298</v>
      </c>
      <c r="G202" s="223">
        <v>108.169</v>
      </c>
      <c r="H202" s="198">
        <v>93.805000000000007</v>
      </c>
      <c r="I202" s="198">
        <v>93.576999999999998</v>
      </c>
      <c r="J202" s="198">
        <v>61.372</v>
      </c>
      <c r="K202" s="198">
        <v>60.759</v>
      </c>
      <c r="L202" s="198">
        <v>118.11799999999999</v>
      </c>
      <c r="M202" s="198">
        <v>125.684</v>
      </c>
      <c r="N202" s="210"/>
    </row>
    <row r="203" spans="4:14" x14ac:dyDescent="0.25">
      <c r="D203" s="210" t="s">
        <v>1327</v>
      </c>
      <c r="E203" s="210" t="s">
        <v>1043</v>
      </c>
      <c r="F203" s="223">
        <v>111.892</v>
      </c>
      <c r="G203" s="223">
        <v>108.23099999999999</v>
      </c>
      <c r="H203" s="198">
        <v>95.554000000000002</v>
      </c>
      <c r="I203" s="198">
        <v>93.873999999999995</v>
      </c>
      <c r="J203" s="198">
        <v>61.960999999999999</v>
      </c>
      <c r="K203" s="198">
        <v>61.134</v>
      </c>
      <c r="L203" s="198">
        <v>118.916</v>
      </c>
      <c r="M203" s="198">
        <v>125.61799999999999</v>
      </c>
      <c r="N203" s="210"/>
    </row>
    <row r="204" spans="4:14" x14ac:dyDescent="0.25">
      <c r="D204" s="210" t="s">
        <v>1328</v>
      </c>
      <c r="E204" s="210" t="s">
        <v>1044</v>
      </c>
      <c r="F204" s="223">
        <v>112.182</v>
      </c>
      <c r="G204" s="223">
        <v>108.11799999999999</v>
      </c>
      <c r="H204" s="198">
        <v>99.194000000000003</v>
      </c>
      <c r="I204" s="198">
        <v>94.325000000000003</v>
      </c>
      <c r="J204" s="198">
        <v>65.695999999999998</v>
      </c>
      <c r="K204" s="198">
        <v>61.77</v>
      </c>
      <c r="L204" s="198">
        <v>126.483</v>
      </c>
      <c r="M204" s="198">
        <v>125.48399999999999</v>
      </c>
      <c r="N204" s="210"/>
    </row>
    <row r="205" spans="4:14" x14ac:dyDescent="0.25">
      <c r="D205" s="210" t="s">
        <v>1329</v>
      </c>
      <c r="E205" s="210" t="s">
        <v>1045</v>
      </c>
      <c r="F205" s="223">
        <v>101.327</v>
      </c>
      <c r="G205" s="223">
        <v>108.117</v>
      </c>
      <c r="H205" s="198">
        <v>100.226</v>
      </c>
      <c r="I205" s="198">
        <v>94.516000000000005</v>
      </c>
      <c r="J205" s="198">
        <v>67.067999999999998</v>
      </c>
      <c r="K205" s="198">
        <v>62.280999999999999</v>
      </c>
      <c r="L205" s="198">
        <v>128.10599999999999</v>
      </c>
      <c r="M205" s="198">
        <v>125.453</v>
      </c>
      <c r="N205" s="210"/>
    </row>
    <row r="206" spans="4:14" x14ac:dyDescent="0.25">
      <c r="D206" s="210" t="s">
        <v>1330</v>
      </c>
      <c r="E206" s="210" t="s">
        <v>1046</v>
      </c>
      <c r="F206" s="223">
        <v>101.45099999999999</v>
      </c>
      <c r="G206" s="223">
        <v>108.099</v>
      </c>
      <c r="H206" s="198">
        <v>91.27</v>
      </c>
      <c r="I206" s="198">
        <v>94.590999999999994</v>
      </c>
      <c r="J206" s="198">
        <v>68.447999999999993</v>
      </c>
      <c r="K206" s="198">
        <v>62.673000000000002</v>
      </c>
      <c r="L206" s="198">
        <v>127.223</v>
      </c>
      <c r="M206" s="198">
        <v>125.32899999999999</v>
      </c>
      <c r="N206" s="210"/>
    </row>
    <row r="207" spans="4:14" x14ac:dyDescent="0.25">
      <c r="D207" s="210" t="s">
        <v>1331</v>
      </c>
      <c r="E207" s="210" t="s">
        <v>1047</v>
      </c>
      <c r="F207" s="223">
        <v>107.012</v>
      </c>
      <c r="G207" s="223">
        <v>108.029</v>
      </c>
      <c r="H207" s="198">
        <v>91.665000000000006</v>
      </c>
      <c r="I207" s="198">
        <v>94.94</v>
      </c>
      <c r="J207" s="198">
        <v>60.503</v>
      </c>
      <c r="K207" s="198">
        <v>63.197000000000003</v>
      </c>
      <c r="L207" s="198">
        <v>129.28800000000001</v>
      </c>
      <c r="M207" s="198">
        <v>125.431</v>
      </c>
      <c r="N207" s="210"/>
    </row>
    <row r="208" spans="4:14" x14ac:dyDescent="0.25">
      <c r="D208" s="210" t="s">
        <v>1332</v>
      </c>
      <c r="E208" s="210" t="s">
        <v>1048</v>
      </c>
      <c r="F208" s="223">
        <v>108.628</v>
      </c>
      <c r="G208" s="223">
        <v>107.97</v>
      </c>
      <c r="H208" s="198">
        <v>94.917000000000002</v>
      </c>
      <c r="I208" s="198">
        <v>95.233000000000004</v>
      </c>
      <c r="J208" s="198">
        <v>60.442</v>
      </c>
      <c r="K208" s="198">
        <v>63.640999999999998</v>
      </c>
      <c r="L208" s="198">
        <v>129.83199999999999</v>
      </c>
      <c r="M208" s="198">
        <v>125.423</v>
      </c>
      <c r="N208" s="210"/>
    </row>
    <row r="209" spans="4:14" x14ac:dyDescent="0.25">
      <c r="D209" s="210" t="s">
        <v>1333</v>
      </c>
      <c r="E209" s="210" t="s">
        <v>1049</v>
      </c>
      <c r="F209" s="223">
        <v>109.54</v>
      </c>
      <c r="G209" s="223">
        <v>107.43300000000001</v>
      </c>
      <c r="H209" s="198">
        <v>93.55</v>
      </c>
      <c r="I209" s="198">
        <v>95.195999999999998</v>
      </c>
      <c r="J209" s="198">
        <v>63.325000000000003</v>
      </c>
      <c r="K209" s="198">
        <v>63.92</v>
      </c>
      <c r="L209" s="198">
        <v>117.998</v>
      </c>
      <c r="M209" s="198">
        <v>125.40600000000001</v>
      </c>
      <c r="N209" s="210"/>
    </row>
    <row r="210" spans="4:14" x14ac:dyDescent="0.25">
      <c r="D210" s="210" t="s">
        <v>1334</v>
      </c>
      <c r="E210" s="210" t="s">
        <v>1050</v>
      </c>
      <c r="F210" s="223">
        <v>112.22799999999999</v>
      </c>
      <c r="G210" s="223">
        <v>107.48099999999999</v>
      </c>
      <c r="H210" s="198">
        <v>94.715999999999994</v>
      </c>
      <c r="I210" s="198">
        <v>95.075999999999993</v>
      </c>
      <c r="J210" s="198">
        <v>62.055999999999997</v>
      </c>
      <c r="K210" s="198">
        <v>63.933999999999997</v>
      </c>
      <c r="L210" s="198">
        <v>118.68</v>
      </c>
      <c r="M210" s="198">
        <v>125.372</v>
      </c>
      <c r="N210" s="210"/>
    </row>
    <row r="211" spans="4:14" x14ac:dyDescent="0.25">
      <c r="D211" s="210" t="s">
        <v>1335</v>
      </c>
      <c r="E211" s="210" t="s">
        <v>1051</v>
      </c>
      <c r="F211" s="223">
        <v>113.345</v>
      </c>
      <c r="G211" s="223">
        <v>107.64700000000001</v>
      </c>
      <c r="H211" s="198">
        <v>100.077</v>
      </c>
      <c r="I211" s="198">
        <v>95.203000000000003</v>
      </c>
      <c r="J211" s="198">
        <v>63.860999999999997</v>
      </c>
      <c r="K211" s="198">
        <v>63.670999999999999</v>
      </c>
      <c r="L211" s="198">
        <v>125.646</v>
      </c>
      <c r="M211" s="198">
        <v>125.253</v>
      </c>
      <c r="N211" s="210"/>
    </row>
    <row r="212" spans="4:14" x14ac:dyDescent="0.25">
      <c r="D212" s="210" t="s">
        <v>1336</v>
      </c>
      <c r="E212" s="210" t="s">
        <v>1052</v>
      </c>
      <c r="F212" s="223">
        <v>101.119</v>
      </c>
      <c r="G212" s="223">
        <v>107.617</v>
      </c>
      <c r="H212" s="198">
        <v>100.532</v>
      </c>
      <c r="I212" s="198">
        <v>95.245999999999995</v>
      </c>
      <c r="J212" s="198">
        <v>66.192999999999998</v>
      </c>
      <c r="K212" s="198">
        <v>63.545999999999999</v>
      </c>
      <c r="L212" s="198">
        <v>127.42100000000001</v>
      </c>
      <c r="M212" s="198">
        <v>125.155</v>
      </c>
      <c r="N212" s="210"/>
    </row>
    <row r="213" spans="4:14" x14ac:dyDescent="0.25">
      <c r="D213" s="210" t="s">
        <v>1337</v>
      </c>
      <c r="E213" s="210" t="s">
        <v>1053</v>
      </c>
      <c r="F213" s="223">
        <v>101.739</v>
      </c>
      <c r="G213" s="223">
        <v>107.658</v>
      </c>
      <c r="H213" s="198">
        <v>90.37</v>
      </c>
      <c r="I213" s="198">
        <v>95.117999999999995</v>
      </c>
      <c r="J213" s="198">
        <v>67.944000000000003</v>
      </c>
      <c r="K213" s="198">
        <v>63.473999999999997</v>
      </c>
      <c r="L213" s="198">
        <v>128.78399999999999</v>
      </c>
      <c r="M213" s="198">
        <v>125.378</v>
      </c>
      <c r="N213" s="210"/>
    </row>
    <row r="214" spans="4:14" x14ac:dyDescent="0.25">
      <c r="D214" s="210" t="s">
        <v>1338</v>
      </c>
      <c r="E214" s="210" t="s">
        <v>1054</v>
      </c>
      <c r="F214" s="223">
        <v>106.568</v>
      </c>
      <c r="G214" s="223">
        <v>107.595</v>
      </c>
      <c r="H214" s="198">
        <v>87.393000000000001</v>
      </c>
      <c r="I214" s="198">
        <v>94.507000000000005</v>
      </c>
      <c r="J214" s="198">
        <v>60.417999999999999</v>
      </c>
      <c r="K214" s="198">
        <v>63.462000000000003</v>
      </c>
      <c r="L214" s="198">
        <v>130.185</v>
      </c>
      <c r="M214" s="198">
        <v>125.506</v>
      </c>
      <c r="N214" s="210"/>
    </row>
    <row r="215" spans="4:14" x14ac:dyDescent="0.25">
      <c r="D215" s="210" t="s">
        <v>1339</v>
      </c>
      <c r="E215" s="210" t="s">
        <v>1055</v>
      </c>
      <c r="F215" s="223">
        <v>107.693</v>
      </c>
      <c r="G215" s="223">
        <v>107.461</v>
      </c>
      <c r="H215" s="198">
        <v>91.838999999999999</v>
      </c>
      <c r="I215" s="198">
        <v>94.067999999999998</v>
      </c>
      <c r="J215" s="198">
        <v>60.3</v>
      </c>
      <c r="K215" s="198">
        <v>63.442</v>
      </c>
      <c r="L215" s="198">
        <v>129.845</v>
      </c>
      <c r="M215" s="198">
        <v>125.508</v>
      </c>
      <c r="N215" s="210"/>
    </row>
    <row r="216" spans="4:14" x14ac:dyDescent="0.25">
      <c r="D216" s="210" t="s">
        <v>1340</v>
      </c>
      <c r="E216" s="210" t="s">
        <v>1056</v>
      </c>
      <c r="F216" s="223">
        <v>108.27500000000001</v>
      </c>
      <c r="G216" s="223">
        <v>107.28100000000001</v>
      </c>
      <c r="H216" s="198">
        <v>95.444000000000003</v>
      </c>
      <c r="I216" s="198">
        <v>94.337999999999994</v>
      </c>
      <c r="J216" s="198">
        <v>62.753999999999998</v>
      </c>
      <c r="K216" s="198">
        <v>63.36</v>
      </c>
      <c r="L216" s="198">
        <v>117.99299999999999</v>
      </c>
      <c r="M216" s="198">
        <v>125.50700000000001</v>
      </c>
      <c r="N216" s="210"/>
    </row>
    <row r="217" spans="4:14" x14ac:dyDescent="0.25">
      <c r="D217" s="210" t="s">
        <v>1341</v>
      </c>
      <c r="E217" s="210" t="s">
        <v>1057</v>
      </c>
      <c r="F217" s="223">
        <v>111.675</v>
      </c>
      <c r="G217" s="223">
        <v>107.202</v>
      </c>
      <c r="H217" s="198">
        <v>96.552999999999997</v>
      </c>
      <c r="I217" s="198">
        <v>94.600999999999999</v>
      </c>
      <c r="J217" s="198">
        <v>62.667999999999999</v>
      </c>
      <c r="K217" s="198">
        <v>63.448</v>
      </c>
      <c r="L217" s="198">
        <v>119.193</v>
      </c>
      <c r="M217" s="198">
        <v>125.581</v>
      </c>
      <c r="N217" s="210"/>
    </row>
    <row r="218" spans="4:14" x14ac:dyDescent="0.25">
      <c r="D218" s="210" t="s">
        <v>1342</v>
      </c>
      <c r="E218" s="210" t="s">
        <v>1058</v>
      </c>
      <c r="F218" s="223">
        <v>112.88500000000001</v>
      </c>
      <c r="G218" s="223">
        <v>107.136</v>
      </c>
      <c r="H218" s="198">
        <v>98.453000000000003</v>
      </c>
      <c r="I218" s="198">
        <v>94.369</v>
      </c>
      <c r="J218" s="198">
        <v>58.237000000000002</v>
      </c>
      <c r="K218" s="198">
        <v>62.643999999999998</v>
      </c>
      <c r="L218" s="198">
        <v>124.782</v>
      </c>
      <c r="M218" s="198">
        <v>125.45699999999999</v>
      </c>
      <c r="N218" s="210"/>
    </row>
    <row r="219" spans="4:14" x14ac:dyDescent="0.25">
      <c r="D219" s="210" t="s">
        <v>1343</v>
      </c>
      <c r="E219" s="210" t="s">
        <v>1059</v>
      </c>
      <c r="F219" s="223">
        <v>102.745</v>
      </c>
      <c r="G219" s="223">
        <v>107.36799999999999</v>
      </c>
      <c r="H219" s="198">
        <v>100.008</v>
      </c>
      <c r="I219" s="198">
        <v>94.293999999999997</v>
      </c>
      <c r="J219" s="198">
        <v>64.912999999999997</v>
      </c>
      <c r="K219" s="198">
        <v>62.462000000000003</v>
      </c>
      <c r="L219" s="198">
        <v>126.18899999999999</v>
      </c>
      <c r="M219" s="198">
        <v>125.28100000000001</v>
      </c>
      <c r="N219" s="210"/>
    </row>
    <row r="220" spans="4:14" x14ac:dyDescent="0.25">
      <c r="D220" s="210" t="s">
        <v>1344</v>
      </c>
      <c r="E220" s="210" t="s">
        <v>1060</v>
      </c>
      <c r="F220" s="223">
        <v>103.248</v>
      </c>
      <c r="G220" s="223">
        <v>107.584</v>
      </c>
      <c r="H220" s="198">
        <v>91.412999999999997</v>
      </c>
      <c r="I220" s="198">
        <v>94.442999999999998</v>
      </c>
      <c r="J220" s="198">
        <v>68.186999999999998</v>
      </c>
      <c r="K220" s="198">
        <v>62.496000000000002</v>
      </c>
      <c r="L220" s="198">
        <v>126.71599999999999</v>
      </c>
      <c r="M220" s="198">
        <v>124.986</v>
      </c>
      <c r="N220" s="210"/>
    </row>
    <row r="221" spans="4:14" x14ac:dyDescent="0.25">
      <c r="D221" s="210" t="s">
        <v>713</v>
      </c>
      <c r="E221" s="210" t="s">
        <v>1061</v>
      </c>
      <c r="F221" s="223">
        <v>107.46</v>
      </c>
      <c r="G221" s="223">
        <v>107.711</v>
      </c>
      <c r="H221" s="198">
        <v>90.721000000000004</v>
      </c>
      <c r="I221" s="198">
        <v>94.918000000000006</v>
      </c>
      <c r="J221" s="198">
        <v>62.716000000000001</v>
      </c>
      <c r="K221" s="198">
        <v>62.825000000000003</v>
      </c>
      <c r="L221" s="198">
        <v>128.631</v>
      </c>
      <c r="M221" s="198">
        <v>124.764</v>
      </c>
      <c r="N221" s="210"/>
    </row>
    <row r="222" spans="4:14" x14ac:dyDescent="0.25">
      <c r="D222" s="210" t="s">
        <v>725</v>
      </c>
      <c r="E222" s="210" t="s">
        <v>1062</v>
      </c>
      <c r="F222" s="223">
        <v>108.188</v>
      </c>
      <c r="G222" s="223">
        <v>107.782</v>
      </c>
      <c r="H222" s="198">
        <v>92.325000000000003</v>
      </c>
      <c r="I222" s="198">
        <v>94.988</v>
      </c>
      <c r="J222" s="198">
        <v>62.656999999999996</v>
      </c>
      <c r="K222" s="198">
        <v>63.161000000000001</v>
      </c>
      <c r="L222" s="198">
        <v>128.80099999999999</v>
      </c>
      <c r="M222" s="198">
        <v>124.61499999999999</v>
      </c>
      <c r="N222" s="210"/>
    </row>
    <row r="223" spans="4:14" x14ac:dyDescent="0.25">
      <c r="D223" s="210" t="s">
        <v>737</v>
      </c>
      <c r="E223" s="210" t="s">
        <v>1063</v>
      </c>
      <c r="F223" s="223">
        <v>109.456</v>
      </c>
      <c r="G223" s="223">
        <v>107.95099999999999</v>
      </c>
      <c r="H223" s="198">
        <v>90.953999999999994</v>
      </c>
      <c r="I223" s="198">
        <v>94.346000000000004</v>
      </c>
      <c r="J223" s="198">
        <v>65.826999999999998</v>
      </c>
      <c r="K223" s="198">
        <v>63.6</v>
      </c>
      <c r="L223" s="198">
        <v>118.282</v>
      </c>
      <c r="M223" s="198">
        <v>124.65600000000001</v>
      </c>
      <c r="N223" s="210"/>
    </row>
    <row r="224" spans="4:14" x14ac:dyDescent="0.25">
      <c r="D224" s="210" t="s">
        <v>749</v>
      </c>
      <c r="E224" s="210" t="s">
        <v>1064</v>
      </c>
      <c r="F224" s="223">
        <v>110.935</v>
      </c>
      <c r="G224" s="223">
        <v>107.845</v>
      </c>
      <c r="H224" s="198">
        <v>92.453000000000003</v>
      </c>
      <c r="I224" s="198">
        <v>93.760999999999996</v>
      </c>
      <c r="J224" s="198">
        <v>64.537999999999997</v>
      </c>
      <c r="K224" s="198">
        <v>63.866999999999997</v>
      </c>
      <c r="L224" s="198">
        <v>118.833</v>
      </c>
      <c r="M224" s="198">
        <v>124.604</v>
      </c>
      <c r="N224" s="210"/>
    </row>
    <row r="225" spans="4:14" x14ac:dyDescent="0.25">
      <c r="D225" s="210" t="s">
        <v>761</v>
      </c>
      <c r="E225" s="210" t="s">
        <v>1065</v>
      </c>
      <c r="F225" s="223">
        <v>112.00700000000001</v>
      </c>
      <c r="G225" s="223">
        <v>107.71899999999999</v>
      </c>
      <c r="H225" s="198">
        <v>93.551000000000002</v>
      </c>
      <c r="I225" s="198">
        <v>93.06</v>
      </c>
      <c r="J225" s="198">
        <v>67.061999999999998</v>
      </c>
      <c r="K225" s="198">
        <v>65.128</v>
      </c>
      <c r="L225" s="198">
        <v>124.81100000000001</v>
      </c>
      <c r="M225" s="198">
        <v>124.60899999999999</v>
      </c>
      <c r="N225" s="210"/>
    </row>
    <row r="226" spans="4:14" x14ac:dyDescent="0.25">
      <c r="D226" s="210" t="s">
        <v>773</v>
      </c>
      <c r="E226" s="210" t="s">
        <v>1066</v>
      </c>
      <c r="F226" s="223">
        <v>102.03700000000001</v>
      </c>
      <c r="G226" s="223">
        <v>107.61799999999999</v>
      </c>
      <c r="H226" s="198">
        <v>94.885999999999996</v>
      </c>
      <c r="I226" s="198">
        <v>92.328999999999994</v>
      </c>
      <c r="J226" s="198">
        <v>69.366</v>
      </c>
      <c r="K226" s="198">
        <v>65.763999999999996</v>
      </c>
      <c r="L226" s="198">
        <v>125.32599999999999</v>
      </c>
      <c r="M226" s="198">
        <v>124.485</v>
      </c>
      <c r="N226" s="210"/>
    </row>
    <row r="227" spans="4:14" x14ac:dyDescent="0.25">
      <c r="D227" s="210" t="s">
        <v>785</v>
      </c>
      <c r="E227" s="210" t="s">
        <v>1067</v>
      </c>
      <c r="F227" s="223">
        <v>102.524</v>
      </c>
      <c r="G227" s="223">
        <v>107.515</v>
      </c>
      <c r="H227" s="198">
        <v>86</v>
      </c>
      <c r="I227" s="198">
        <v>91.555000000000007</v>
      </c>
      <c r="J227" s="198">
        <v>71.66</v>
      </c>
      <c r="K227" s="198">
        <v>66.260000000000005</v>
      </c>
      <c r="L227" s="198">
        <v>125.295</v>
      </c>
      <c r="M227" s="198">
        <v>124.282</v>
      </c>
      <c r="N227" s="210"/>
    </row>
    <row r="228" spans="4:14" x14ac:dyDescent="0.25">
      <c r="D228" s="210" t="s">
        <v>797</v>
      </c>
      <c r="E228" s="210" t="s">
        <v>1068</v>
      </c>
      <c r="F228" s="223">
        <v>106.93</v>
      </c>
      <c r="G228" s="223">
        <v>107.43899999999999</v>
      </c>
      <c r="H228" s="198">
        <v>86.212999999999994</v>
      </c>
      <c r="I228" s="198">
        <v>90.911000000000001</v>
      </c>
      <c r="J228" s="198">
        <v>64.228999999999999</v>
      </c>
      <c r="K228" s="198">
        <v>66.477000000000004</v>
      </c>
      <c r="L228" s="198">
        <v>127.992</v>
      </c>
      <c r="M228" s="198">
        <v>124.191</v>
      </c>
      <c r="N228" s="210"/>
    </row>
    <row r="229" spans="4:14" x14ac:dyDescent="0.25">
      <c r="D229" s="210" t="s">
        <v>809</v>
      </c>
      <c r="E229" s="210" t="s">
        <v>1069</v>
      </c>
      <c r="F229" s="223">
        <v>108.004</v>
      </c>
      <c r="G229" s="223">
        <v>107.413</v>
      </c>
      <c r="H229" s="198">
        <v>88.412999999999997</v>
      </c>
      <c r="I229" s="198">
        <v>90.352000000000004</v>
      </c>
      <c r="J229" s="198">
        <v>64.444999999999993</v>
      </c>
      <c r="K229" s="198">
        <v>66.731999999999999</v>
      </c>
      <c r="L229" s="198">
        <v>126.994</v>
      </c>
      <c r="M229" s="198">
        <v>123.93300000000001</v>
      </c>
      <c r="N229" s="210"/>
    </row>
    <row r="230" spans="4:14" x14ac:dyDescent="0.25">
      <c r="D230" s="210" t="s">
        <v>821</v>
      </c>
      <c r="E230" s="210" t="s">
        <v>1070</v>
      </c>
      <c r="F230" s="223">
        <v>109.58</v>
      </c>
      <c r="G230" s="223">
        <v>107.431</v>
      </c>
      <c r="H230" s="198">
        <v>88.897999999999996</v>
      </c>
      <c r="I230" s="198">
        <v>90.058999999999997</v>
      </c>
      <c r="J230" s="198">
        <v>68.021000000000001</v>
      </c>
      <c r="K230" s="198">
        <v>67.045000000000002</v>
      </c>
      <c r="L230" s="198">
        <v>115.297</v>
      </c>
      <c r="M230" s="198">
        <v>123.506</v>
      </c>
      <c r="N230" s="210"/>
    </row>
    <row r="231" spans="4:14" x14ac:dyDescent="0.25">
      <c r="D231" s="210" t="s">
        <v>833</v>
      </c>
      <c r="E231" s="210" t="s">
        <v>1071</v>
      </c>
      <c r="F231" s="223">
        <v>111.744</v>
      </c>
      <c r="G231" s="223">
        <v>107.54600000000001</v>
      </c>
      <c r="H231" s="198">
        <v>90.11</v>
      </c>
      <c r="I231" s="198">
        <v>89.724000000000004</v>
      </c>
      <c r="J231" s="198">
        <v>67.373999999999995</v>
      </c>
      <c r="K231" s="198">
        <v>67.450999999999993</v>
      </c>
      <c r="L231" s="198">
        <v>116.91800000000001</v>
      </c>
      <c r="M231" s="198">
        <v>123.233</v>
      </c>
      <c r="N231" s="210"/>
    </row>
    <row r="232" spans="4:14" x14ac:dyDescent="0.25">
      <c r="D232" s="210" t="s">
        <v>845</v>
      </c>
      <c r="E232" s="210" t="s">
        <v>1072</v>
      </c>
      <c r="F232" s="223">
        <v>112.88800000000001</v>
      </c>
      <c r="G232" s="223">
        <v>107.672</v>
      </c>
      <c r="H232" s="198">
        <v>92.510999999999996</v>
      </c>
      <c r="I232" s="198">
        <v>89.575000000000003</v>
      </c>
      <c r="J232" s="198">
        <v>68.471000000000004</v>
      </c>
      <c r="K232" s="198">
        <v>67.652000000000001</v>
      </c>
      <c r="L232" s="198">
        <v>124.16</v>
      </c>
      <c r="M232" s="198">
        <v>123.14</v>
      </c>
      <c r="N232" s="210"/>
    </row>
    <row r="233" spans="4:14" x14ac:dyDescent="0.25">
      <c r="D233" s="210" t="s">
        <v>1345</v>
      </c>
      <c r="E233" s="210" t="s">
        <v>1073</v>
      </c>
      <c r="F233" s="223">
        <v>101.886</v>
      </c>
      <c r="G233" s="223">
        <v>107.65</v>
      </c>
      <c r="H233" s="198">
        <v>94.507999999999996</v>
      </c>
      <c r="I233" s="198">
        <v>89.521000000000001</v>
      </c>
      <c r="J233" s="198">
        <v>71.046000000000006</v>
      </c>
      <c r="K233" s="198">
        <v>67.891999999999996</v>
      </c>
      <c r="L233" s="198">
        <v>125.202</v>
      </c>
      <c r="M233" s="198">
        <v>123.122</v>
      </c>
      <c r="N233" s="210"/>
    </row>
    <row r="234" spans="4:14" x14ac:dyDescent="0.25">
      <c r="D234" s="210" t="s">
        <v>1346</v>
      </c>
      <c r="E234" s="210" t="s">
        <v>1074</v>
      </c>
      <c r="F234" s="223">
        <v>102.274</v>
      </c>
      <c r="G234" s="223">
        <v>107.61499999999999</v>
      </c>
      <c r="H234" s="198">
        <v>85.352999999999994</v>
      </c>
      <c r="I234" s="198">
        <v>89.429000000000002</v>
      </c>
      <c r="J234" s="198">
        <v>73.084000000000003</v>
      </c>
      <c r="K234" s="198">
        <v>68.094999999999999</v>
      </c>
      <c r="L234" s="198">
        <v>127.179</v>
      </c>
      <c r="M234" s="198">
        <v>123.39100000000001</v>
      </c>
      <c r="N234" s="210"/>
    </row>
    <row r="235" spans="4:14" x14ac:dyDescent="0.25">
      <c r="D235" s="210" t="s">
        <v>1347</v>
      </c>
      <c r="E235" s="210" t="s">
        <v>1075</v>
      </c>
      <c r="F235" s="223">
        <v>106.851</v>
      </c>
      <c r="G235" s="223">
        <v>107.60299999999999</v>
      </c>
      <c r="H235" s="198">
        <v>86.210999999999999</v>
      </c>
      <c r="I235" s="198">
        <v>89.429000000000002</v>
      </c>
      <c r="J235" s="198">
        <v>65.620999999999995</v>
      </c>
      <c r="K235" s="198">
        <v>68.293999999999997</v>
      </c>
      <c r="L235" s="198">
        <v>127.08199999999999</v>
      </c>
      <c r="M235" s="198">
        <v>123.261</v>
      </c>
      <c r="N235" s="210"/>
    </row>
    <row r="236" spans="4:14" x14ac:dyDescent="0.25">
      <c r="D236" s="210" t="s">
        <v>1348</v>
      </c>
      <c r="E236" s="210" t="s">
        <v>1076</v>
      </c>
      <c r="F236" s="223">
        <v>108.41500000000001</v>
      </c>
      <c r="G236" s="223">
        <v>107.66200000000001</v>
      </c>
      <c r="H236" s="198">
        <v>89.438999999999993</v>
      </c>
      <c r="I236" s="198">
        <v>89.575000000000003</v>
      </c>
      <c r="J236" s="198">
        <v>65.641000000000005</v>
      </c>
      <c r="K236" s="198">
        <v>68.465000000000003</v>
      </c>
      <c r="L236" s="198">
        <v>128.60400000000001</v>
      </c>
      <c r="M236" s="198">
        <v>123.491</v>
      </c>
      <c r="N236" s="210"/>
    </row>
    <row r="237" spans="4:14" x14ac:dyDescent="0.25">
      <c r="D237" s="210" t="s">
        <v>1349</v>
      </c>
      <c r="E237" s="210" t="s">
        <v>1077</v>
      </c>
      <c r="F237" s="223">
        <v>108.575</v>
      </c>
      <c r="G237" s="223">
        <v>107.51900000000001</v>
      </c>
      <c r="H237" s="198">
        <v>87.656000000000006</v>
      </c>
      <c r="I237" s="198">
        <v>89.397999999999996</v>
      </c>
      <c r="J237" s="198">
        <v>69.129000000000005</v>
      </c>
      <c r="K237" s="198">
        <v>68.623000000000005</v>
      </c>
      <c r="L237" s="198">
        <v>116.535</v>
      </c>
      <c r="M237" s="198">
        <v>123.66800000000001</v>
      </c>
      <c r="N237" s="210"/>
    </row>
    <row r="238" spans="4:14" x14ac:dyDescent="0.25">
      <c r="D238" s="210" t="s">
        <v>1350</v>
      </c>
      <c r="E238" s="210" t="s">
        <v>1078</v>
      </c>
      <c r="F238" s="223">
        <v>110.46299999999999</v>
      </c>
      <c r="G238" s="223">
        <v>107.336</v>
      </c>
      <c r="H238" s="198">
        <v>88.540999999999997</v>
      </c>
      <c r="I238" s="198">
        <v>89.174000000000007</v>
      </c>
      <c r="J238" s="198">
        <v>67.786000000000001</v>
      </c>
      <c r="K238" s="198">
        <v>68.682000000000002</v>
      </c>
      <c r="L238" s="198">
        <v>118.119</v>
      </c>
      <c r="M238" s="198">
        <v>123.84</v>
      </c>
      <c r="N238" s="210"/>
    </row>
    <row r="239" spans="4:14" x14ac:dyDescent="0.25">
      <c r="D239" s="210" t="s">
        <v>1351</v>
      </c>
      <c r="E239" s="210" t="s">
        <v>1079</v>
      </c>
      <c r="F239" s="223">
        <v>111.574</v>
      </c>
      <c r="G239" s="223">
        <v>107.148</v>
      </c>
      <c r="H239" s="198">
        <v>91.58</v>
      </c>
      <c r="I239" s="198">
        <v>89.040999999999997</v>
      </c>
      <c r="J239" s="198">
        <v>68.513999999999996</v>
      </c>
      <c r="K239" s="198">
        <v>68.688000000000002</v>
      </c>
      <c r="L239" s="198">
        <v>124.74</v>
      </c>
      <c r="M239" s="198">
        <v>123.923</v>
      </c>
      <c r="N239" s="210"/>
    </row>
    <row r="240" spans="4:14" x14ac:dyDescent="0.25">
      <c r="D240" s="210" t="s">
        <v>1352</v>
      </c>
      <c r="E240" s="210" t="s">
        <v>1080</v>
      </c>
      <c r="F240" s="223">
        <v>100.60599999999999</v>
      </c>
      <c r="G240" s="223">
        <v>106.965</v>
      </c>
      <c r="H240" s="198">
        <v>94.539000000000001</v>
      </c>
      <c r="I240" s="198">
        <v>89.045000000000002</v>
      </c>
      <c r="J240" s="198">
        <v>72.132000000000005</v>
      </c>
      <c r="K240" s="198">
        <v>68.843000000000004</v>
      </c>
      <c r="L240" s="198">
        <v>126.036</v>
      </c>
      <c r="M240" s="198">
        <v>124.042</v>
      </c>
      <c r="N240" s="210"/>
    </row>
    <row r="241" spans="4:14" x14ac:dyDescent="0.25">
      <c r="D241" s="210" t="s">
        <v>1353</v>
      </c>
      <c r="E241" s="210" t="s">
        <v>1081</v>
      </c>
      <c r="F241" s="223">
        <v>100.699</v>
      </c>
      <c r="G241" s="223">
        <v>106.74</v>
      </c>
      <c r="H241" s="198">
        <v>84.808999999999997</v>
      </c>
      <c r="I241" s="198">
        <v>88.966999999999999</v>
      </c>
      <c r="J241" s="198">
        <v>72.906000000000006</v>
      </c>
      <c r="K241" s="198">
        <v>68.817999999999998</v>
      </c>
      <c r="L241" s="198">
        <v>126.523</v>
      </c>
      <c r="M241" s="198">
        <v>123.94799999999999</v>
      </c>
      <c r="N241" s="210"/>
    </row>
    <row r="242" spans="4:14" x14ac:dyDescent="0.25">
      <c r="D242" s="210" t="s">
        <v>1354</v>
      </c>
      <c r="E242" s="210" t="s">
        <v>1082</v>
      </c>
      <c r="F242" s="223">
        <v>105.19199999999999</v>
      </c>
      <c r="G242" s="223">
        <v>106.503</v>
      </c>
      <c r="H242" s="198">
        <v>84.028999999999996</v>
      </c>
      <c r="I242" s="198">
        <v>88.656000000000006</v>
      </c>
      <c r="J242" s="198">
        <v>65.584999999999994</v>
      </c>
      <c r="K242" s="198">
        <v>68.813000000000002</v>
      </c>
      <c r="L242" s="198">
        <v>128.99600000000001</v>
      </c>
      <c r="M242" s="198">
        <v>124.221</v>
      </c>
      <c r="N242" s="210"/>
    </row>
    <row r="243" spans="4:14" x14ac:dyDescent="0.25">
      <c r="D243" s="210" t="s">
        <v>1355</v>
      </c>
      <c r="E243" s="210" t="s">
        <v>1083</v>
      </c>
      <c r="F243" s="223">
        <v>106.458</v>
      </c>
      <c r="G243" s="223">
        <v>106.223</v>
      </c>
      <c r="H243" s="198">
        <v>89.082999999999998</v>
      </c>
      <c r="I243" s="198">
        <v>88.605000000000004</v>
      </c>
      <c r="J243" s="198">
        <v>66.549000000000007</v>
      </c>
      <c r="K243" s="198">
        <v>68.942999999999998</v>
      </c>
      <c r="L243" s="198">
        <v>128.47</v>
      </c>
      <c r="M243" s="198">
        <v>124.202</v>
      </c>
      <c r="N243" s="210"/>
    </row>
    <row r="244" spans="4:14" x14ac:dyDescent="0.25">
      <c r="D244" s="210" t="s">
        <v>1356</v>
      </c>
      <c r="E244" s="210" t="s">
        <v>1084</v>
      </c>
      <c r="F244" s="223">
        <v>107.7</v>
      </c>
      <c r="G244" s="223">
        <v>106.098</v>
      </c>
      <c r="H244" s="198">
        <v>88.593999999999994</v>
      </c>
      <c r="I244" s="198">
        <v>88.739000000000004</v>
      </c>
      <c r="J244" s="198">
        <v>68.941999999999993</v>
      </c>
      <c r="K244" s="198">
        <v>68.915999999999997</v>
      </c>
      <c r="L244" s="198">
        <v>115.129</v>
      </c>
      <c r="M244" s="198">
        <v>124.001</v>
      </c>
      <c r="N244" s="210"/>
    </row>
    <row r="245" spans="4:14" x14ac:dyDescent="0.25">
      <c r="D245" s="210" t="s">
        <v>1357</v>
      </c>
      <c r="E245" s="210" t="s">
        <v>1085</v>
      </c>
      <c r="F245" s="223">
        <v>109.676</v>
      </c>
      <c r="G245" s="223">
        <v>105.986</v>
      </c>
      <c r="H245" s="198">
        <v>91.227000000000004</v>
      </c>
      <c r="I245" s="198">
        <v>89.123000000000005</v>
      </c>
      <c r="J245" s="198">
        <v>67.668999999999997</v>
      </c>
      <c r="K245" s="198">
        <v>68.899000000000001</v>
      </c>
      <c r="L245" s="198">
        <v>117.675</v>
      </c>
      <c r="M245" s="198">
        <v>123.938</v>
      </c>
      <c r="N245" s="210"/>
    </row>
    <row r="246" spans="4:14" x14ac:dyDescent="0.25">
      <c r="D246" s="210" t="s">
        <v>1358</v>
      </c>
      <c r="E246" s="210" t="s">
        <v>1086</v>
      </c>
      <c r="F246" s="223"/>
      <c r="G246" s="223"/>
      <c r="H246" s="198">
        <v>94.954999999999998</v>
      </c>
      <c r="I246" s="198">
        <v>89.605000000000004</v>
      </c>
      <c r="J246" s="198">
        <v>68.043000000000006</v>
      </c>
      <c r="K246" s="198">
        <v>68.831999999999994</v>
      </c>
      <c r="L246" s="198">
        <v>123.895</v>
      </c>
      <c r="M246" s="198">
        <v>123.81699999999999</v>
      </c>
      <c r="N246" s="210"/>
    </row>
    <row r="247" spans="4:14" x14ac:dyDescent="0.25">
      <c r="D247" s="210" t="s">
        <v>1359</v>
      </c>
      <c r="E247" s="210" t="s">
        <v>1087</v>
      </c>
      <c r="F247" s="223"/>
      <c r="G247" s="223"/>
      <c r="H247" s="198">
        <v>96.891000000000005</v>
      </c>
      <c r="I247" s="198">
        <v>89.941000000000003</v>
      </c>
      <c r="J247" s="198">
        <v>71.248000000000005</v>
      </c>
      <c r="K247" s="198">
        <v>68.706000000000003</v>
      </c>
      <c r="L247" s="198">
        <v>125.18899999999999</v>
      </c>
      <c r="M247" s="198">
        <v>123.696</v>
      </c>
      <c r="N247" s="210"/>
    </row>
    <row r="248" spans="4:14" x14ac:dyDescent="0.25">
      <c r="D248" s="210" t="s">
        <v>1360</v>
      </c>
      <c r="E248" s="210" t="s">
        <v>1088</v>
      </c>
      <c r="F248" s="223"/>
      <c r="G248" s="223"/>
      <c r="H248" s="198">
        <v>87.631</v>
      </c>
      <c r="I248" s="198">
        <v>90.343999999999994</v>
      </c>
      <c r="J248" s="198">
        <v>73.388999999999996</v>
      </c>
      <c r="K248" s="198">
        <v>68.775000000000006</v>
      </c>
      <c r="L248" s="198">
        <v>127.542</v>
      </c>
      <c r="M248" s="198">
        <v>123.842</v>
      </c>
      <c r="N248" s="210"/>
    </row>
    <row r="249" spans="4:14" x14ac:dyDescent="0.25">
      <c r="D249" s="210" t="s">
        <v>1361</v>
      </c>
      <c r="E249" s="210" t="s">
        <v>1089</v>
      </c>
      <c r="F249" s="223"/>
      <c r="G249" s="223"/>
      <c r="H249" s="198">
        <v>87.358999999999995</v>
      </c>
      <c r="I249" s="198">
        <v>90.82</v>
      </c>
      <c r="J249" s="198">
        <v>65</v>
      </c>
      <c r="K249" s="198">
        <v>68.691000000000003</v>
      </c>
      <c r="L249" s="198">
        <v>129.13399999999999</v>
      </c>
      <c r="M249" s="198">
        <v>123.86199999999999</v>
      </c>
      <c r="N249" s="210"/>
    </row>
    <row r="250" spans="4:14" x14ac:dyDescent="0.25">
      <c r="D250" s="210" t="s">
        <v>1362</v>
      </c>
      <c r="E250" s="210" t="s">
        <v>1090</v>
      </c>
      <c r="F250" s="223"/>
      <c r="G250" s="223"/>
      <c r="H250" s="198">
        <v>91.153999999999996</v>
      </c>
      <c r="I250" s="198">
        <v>91.114999999999995</v>
      </c>
      <c r="J250" s="198">
        <v>65.638000000000005</v>
      </c>
      <c r="K250" s="198">
        <v>68.561000000000007</v>
      </c>
      <c r="L250" s="198">
        <v>128.816</v>
      </c>
      <c r="M250" s="198">
        <v>123.911</v>
      </c>
      <c r="N250" s="210"/>
    </row>
    <row r="251" spans="4:14" x14ac:dyDescent="0.25">
      <c r="D251" s="210" t="s">
        <v>1363</v>
      </c>
      <c r="E251" s="210" t="s">
        <v>1091</v>
      </c>
      <c r="F251" s="223"/>
      <c r="G251" s="223"/>
      <c r="H251" s="198">
        <v>91.555000000000007</v>
      </c>
      <c r="I251" s="198">
        <v>91.537999999999997</v>
      </c>
      <c r="J251" s="198">
        <v>68.876000000000005</v>
      </c>
      <c r="K251" s="198">
        <v>68.551000000000002</v>
      </c>
      <c r="L251" s="198">
        <v>114.63200000000001</v>
      </c>
      <c r="M251" s="198">
        <v>123.84</v>
      </c>
      <c r="N251" s="210"/>
    </row>
    <row r="252" spans="4:14" x14ac:dyDescent="0.25">
      <c r="D252" s="210" t="s">
        <v>714</v>
      </c>
      <c r="E252" s="210" t="s">
        <v>1092</v>
      </c>
      <c r="F252" s="223"/>
      <c r="G252" s="223"/>
      <c r="H252" s="198">
        <v>93.105000000000004</v>
      </c>
      <c r="I252" s="198">
        <v>91.807000000000002</v>
      </c>
      <c r="J252" s="198">
        <v>66.903000000000006</v>
      </c>
      <c r="K252" s="198">
        <v>68.441999999999993</v>
      </c>
      <c r="L252" s="198">
        <v>109.017</v>
      </c>
      <c r="M252" s="198">
        <v>122.60299999999999</v>
      </c>
      <c r="N252" s="210"/>
    </row>
    <row r="253" spans="4:14" x14ac:dyDescent="0.25">
      <c r="D253" s="210" t="s">
        <v>726</v>
      </c>
      <c r="E253" s="210" t="s">
        <v>1093</v>
      </c>
      <c r="F253" s="223"/>
      <c r="G253" s="223"/>
      <c r="H253" s="198">
        <v>96.956999999999994</v>
      </c>
      <c r="I253" s="198">
        <v>92.093000000000004</v>
      </c>
      <c r="J253" s="198">
        <v>68.063000000000002</v>
      </c>
      <c r="K253" s="198">
        <v>68.444999999999993</v>
      </c>
      <c r="L253" s="198">
        <v>117.497</v>
      </c>
      <c r="M253" s="198">
        <v>121.68899999999999</v>
      </c>
      <c r="N253" s="210"/>
    </row>
    <row r="254" spans="4:14" x14ac:dyDescent="0.25">
      <c r="D254" s="210" t="s">
        <v>738</v>
      </c>
      <c r="E254" s="210" t="s">
        <v>1094</v>
      </c>
      <c r="F254" s="223"/>
      <c r="G254" s="223"/>
      <c r="H254" s="198">
        <v>100.26300000000001</v>
      </c>
      <c r="I254" s="198">
        <v>92.573999999999998</v>
      </c>
      <c r="J254" s="198">
        <v>72.198999999999998</v>
      </c>
      <c r="K254" s="198">
        <v>68.581000000000003</v>
      </c>
      <c r="L254" s="198">
        <v>116.75</v>
      </c>
      <c r="M254" s="198">
        <v>120.48399999999999</v>
      </c>
      <c r="N254" s="210"/>
    </row>
    <row r="255" spans="4:14" x14ac:dyDescent="0.25">
      <c r="D255" s="210" t="s">
        <v>750</v>
      </c>
      <c r="E255" s="210" t="s">
        <v>1095</v>
      </c>
      <c r="F255" s="223"/>
      <c r="G255" s="223"/>
      <c r="H255" s="198">
        <v>89.254999999999995</v>
      </c>
      <c r="I255" s="198">
        <v>92.805999999999997</v>
      </c>
      <c r="J255" s="198">
        <v>74.846000000000004</v>
      </c>
      <c r="K255" s="198">
        <v>68.789000000000001</v>
      </c>
      <c r="L255" s="198">
        <v>121.524</v>
      </c>
      <c r="M255" s="198">
        <v>119.624</v>
      </c>
      <c r="N255" s="210"/>
    </row>
    <row r="256" spans="4:14" x14ac:dyDescent="0.25">
      <c r="D256" s="210" t="s">
        <v>762</v>
      </c>
      <c r="E256" s="210" t="s">
        <v>1096</v>
      </c>
      <c r="F256" s="223"/>
      <c r="G256" s="223"/>
      <c r="H256" s="198">
        <v>87.051000000000002</v>
      </c>
      <c r="I256" s="198">
        <v>92.762</v>
      </c>
      <c r="J256" s="198">
        <v>63.713999999999999</v>
      </c>
      <c r="K256" s="198">
        <v>68.605000000000004</v>
      </c>
      <c r="L256" s="198">
        <v>124.794</v>
      </c>
      <c r="M256" s="198">
        <v>119.004</v>
      </c>
      <c r="N256" s="210"/>
    </row>
    <row r="257" spans="4:14" x14ac:dyDescent="0.25">
      <c r="D257" s="210" t="s">
        <v>774</v>
      </c>
      <c r="E257" s="210" t="s">
        <v>1097</v>
      </c>
      <c r="F257" s="223"/>
      <c r="G257" s="223"/>
      <c r="H257" s="198">
        <v>89.96</v>
      </c>
      <c r="I257" s="198">
        <v>92.591999999999999</v>
      </c>
      <c r="J257" s="198">
        <v>62.279000000000003</v>
      </c>
      <c r="K257" s="198">
        <v>68.125</v>
      </c>
      <c r="L257" s="198">
        <v>124.09</v>
      </c>
      <c r="M257" s="198">
        <v>118.32899999999999</v>
      </c>
      <c r="N257" s="210"/>
    </row>
    <row r="258" spans="4:14" x14ac:dyDescent="0.25">
      <c r="D258" s="210" t="s">
        <v>786</v>
      </c>
      <c r="E258" s="210" t="s">
        <v>1098</v>
      </c>
      <c r="F258" s="223"/>
      <c r="G258" s="223"/>
      <c r="H258" s="198">
        <v>89.643000000000001</v>
      </c>
      <c r="I258" s="198">
        <v>92.319000000000003</v>
      </c>
      <c r="J258" s="198">
        <v>66.885000000000005</v>
      </c>
      <c r="K258" s="198">
        <v>67.840999999999994</v>
      </c>
      <c r="L258" s="198">
        <v>111.223</v>
      </c>
      <c r="M258" s="198">
        <v>117.842</v>
      </c>
      <c r="N258" s="210"/>
    </row>
    <row r="259" spans="4:14" x14ac:dyDescent="0.25">
      <c r="D259" s="210" t="s">
        <v>798</v>
      </c>
      <c r="E259" s="210" t="s">
        <v>1099</v>
      </c>
      <c r="F259" s="223"/>
      <c r="G259" s="223"/>
      <c r="H259" s="198">
        <v>94.825000000000003</v>
      </c>
      <c r="I259" s="198">
        <v>92.563999999999993</v>
      </c>
      <c r="J259" s="198">
        <v>65.858000000000004</v>
      </c>
      <c r="K259" s="198">
        <v>67.691999999999993</v>
      </c>
      <c r="L259" s="198">
        <v>114.584</v>
      </c>
      <c r="M259" s="198">
        <v>118.637</v>
      </c>
      <c r="N259" s="210"/>
    </row>
    <row r="260" spans="4:14" x14ac:dyDescent="0.25">
      <c r="D260" s="210" t="s">
        <v>810</v>
      </c>
      <c r="E260" s="210" t="s">
        <v>1100</v>
      </c>
      <c r="F260" s="223"/>
      <c r="G260" s="223"/>
      <c r="H260" s="198">
        <v>98.09</v>
      </c>
      <c r="I260" s="198">
        <v>92.725999999999999</v>
      </c>
      <c r="J260" s="198">
        <v>69.171000000000006</v>
      </c>
      <c r="K260" s="198">
        <v>67.849999999999994</v>
      </c>
      <c r="L260" s="198">
        <v>121.29</v>
      </c>
      <c r="M260" s="198">
        <v>119.179</v>
      </c>
      <c r="N260" s="210"/>
    </row>
    <row r="261" spans="4:14" x14ac:dyDescent="0.25">
      <c r="D261" s="210" t="s">
        <v>822</v>
      </c>
      <c r="E261" s="210" t="s">
        <v>1101</v>
      </c>
      <c r="F261" s="223"/>
      <c r="G261" s="223"/>
      <c r="H261" s="198">
        <v>101.679</v>
      </c>
      <c r="I261" s="198">
        <v>92.929000000000002</v>
      </c>
      <c r="J261" s="198">
        <v>72.39</v>
      </c>
      <c r="K261" s="198">
        <v>67.876999999999995</v>
      </c>
      <c r="L261" s="198">
        <v>122.089</v>
      </c>
      <c r="M261" s="198">
        <v>119.94199999999999</v>
      </c>
      <c r="N261" s="210"/>
    </row>
    <row r="262" spans="4:14" x14ac:dyDescent="0.25">
      <c r="D262" s="210" t="s">
        <v>834</v>
      </c>
      <c r="E262" s="210" t="s">
        <v>1102</v>
      </c>
      <c r="F262" s="223"/>
      <c r="G262" s="223"/>
      <c r="H262" s="198">
        <v>89.566000000000003</v>
      </c>
      <c r="I262" s="198">
        <v>92.972999999999999</v>
      </c>
      <c r="J262" s="198">
        <v>73.605000000000004</v>
      </c>
      <c r="K262" s="198">
        <v>67.7</v>
      </c>
      <c r="L262" s="198">
        <v>124.17400000000001</v>
      </c>
      <c r="M262" s="198">
        <v>120.32</v>
      </c>
      <c r="N262" s="210"/>
    </row>
    <row r="263" spans="4:14" x14ac:dyDescent="0.25">
      <c r="D263" s="210" t="s">
        <v>846</v>
      </c>
      <c r="E263" s="210" t="s">
        <v>1103</v>
      </c>
      <c r="F263" s="223"/>
      <c r="G263" s="223"/>
      <c r="H263" s="198">
        <v>90.527000000000001</v>
      </c>
      <c r="I263" s="198">
        <v>93.47</v>
      </c>
      <c r="J263" s="198">
        <v>63.96</v>
      </c>
      <c r="K263" s="198">
        <v>67.734999999999999</v>
      </c>
      <c r="L263" s="198">
        <v>126.6</v>
      </c>
      <c r="M263" s="198">
        <v>120.578</v>
      </c>
      <c r="N263" s="210"/>
    </row>
    <row r="264" spans="4:14" x14ac:dyDescent="0.25">
      <c r="D264" s="210" t="s">
        <v>1364</v>
      </c>
      <c r="E264" s="210" t="s">
        <v>1104</v>
      </c>
      <c r="F264" s="223"/>
      <c r="G264" s="223"/>
      <c r="H264" s="198">
        <v>91.861999999999995</v>
      </c>
      <c r="I264" s="198">
        <v>93.741</v>
      </c>
      <c r="J264" s="198">
        <v>65.850999999999999</v>
      </c>
      <c r="K264" s="198">
        <v>68.245000000000005</v>
      </c>
      <c r="L264" s="198">
        <v>126.291</v>
      </c>
      <c r="M264" s="198">
        <v>120.893</v>
      </c>
      <c r="N264" s="210"/>
    </row>
    <row r="265" spans="4:14" x14ac:dyDescent="0.25">
      <c r="D265" s="210" t="s">
        <v>1365</v>
      </c>
      <c r="E265" s="210" t="s">
        <v>1105</v>
      </c>
      <c r="F265" s="223"/>
      <c r="G265" s="223"/>
      <c r="H265" s="198">
        <v>91.125</v>
      </c>
      <c r="I265" s="198">
        <v>93.953000000000003</v>
      </c>
      <c r="J265" s="198">
        <v>68.674000000000007</v>
      </c>
      <c r="K265" s="198">
        <v>68.501000000000005</v>
      </c>
      <c r="L265" s="198">
        <v>111.91500000000001</v>
      </c>
      <c r="M265" s="198">
        <v>120.991</v>
      </c>
      <c r="N265" s="210"/>
    </row>
    <row r="266" spans="4:14" x14ac:dyDescent="0.25">
      <c r="D266" s="210" t="s">
        <v>1366</v>
      </c>
      <c r="E266" s="210" t="s">
        <v>1106</v>
      </c>
      <c r="F266" s="223"/>
      <c r="G266" s="223"/>
      <c r="H266" s="198">
        <v>94.867000000000004</v>
      </c>
      <c r="I266" s="198">
        <v>93.959000000000003</v>
      </c>
      <c r="J266" s="198">
        <v>68.254999999999995</v>
      </c>
      <c r="K266" s="198">
        <v>68.843000000000004</v>
      </c>
      <c r="L266" s="198">
        <v>115.048</v>
      </c>
      <c r="M266" s="198">
        <v>121.05800000000001</v>
      </c>
      <c r="N266" s="210"/>
    </row>
    <row r="267" spans="4:14" x14ac:dyDescent="0.25">
      <c r="D267" s="210" t="s">
        <v>1367</v>
      </c>
      <c r="E267" s="210" t="s">
        <v>1107</v>
      </c>
      <c r="F267" s="223"/>
      <c r="G267" s="223"/>
      <c r="H267" s="198">
        <v>98.081000000000003</v>
      </c>
      <c r="I267" s="198">
        <v>93.957999999999998</v>
      </c>
      <c r="J267" s="198">
        <v>70.320999999999998</v>
      </c>
      <c r="K267" s="198">
        <v>69.007999999999996</v>
      </c>
      <c r="L267" s="198">
        <v>122.117</v>
      </c>
      <c r="M267" s="198">
        <v>121.176</v>
      </c>
      <c r="N267" s="210"/>
    </row>
    <row r="268" spans="4:14" x14ac:dyDescent="0.25">
      <c r="D268" s="210" t="s">
        <v>1368</v>
      </c>
      <c r="E268" s="210" t="s">
        <v>1108</v>
      </c>
      <c r="F268" s="223"/>
      <c r="G268" s="223"/>
      <c r="H268" s="198">
        <v>101.44199999999999</v>
      </c>
      <c r="I268" s="198">
        <v>93.924000000000007</v>
      </c>
      <c r="J268" s="198">
        <v>72.540000000000006</v>
      </c>
      <c r="K268" s="198">
        <v>69.028999999999996</v>
      </c>
      <c r="L268" s="198">
        <v>123.97499999999999</v>
      </c>
      <c r="M268" s="198">
        <v>121.44499999999999</v>
      </c>
      <c r="N268" s="210"/>
    </row>
    <row r="269" spans="4:14" x14ac:dyDescent="0.25">
      <c r="D269" s="210" t="s">
        <v>1369</v>
      </c>
      <c r="E269" s="210" t="s">
        <v>1109</v>
      </c>
      <c r="F269" s="223"/>
      <c r="G269" s="223"/>
      <c r="H269" s="198">
        <v>90.423000000000002</v>
      </c>
      <c r="I269" s="198">
        <v>94.046000000000006</v>
      </c>
      <c r="J269" s="198">
        <v>74.400000000000006</v>
      </c>
      <c r="K269" s="198">
        <v>69.143000000000001</v>
      </c>
      <c r="L269" s="198">
        <v>124.798</v>
      </c>
      <c r="M269" s="198">
        <v>121.53400000000001</v>
      </c>
      <c r="N269" s="210"/>
    </row>
    <row r="270" spans="4:14" x14ac:dyDescent="0.25">
      <c r="D270" s="210" t="s">
        <v>1370</v>
      </c>
      <c r="E270" s="210" t="s">
        <v>1110</v>
      </c>
      <c r="F270" s="223"/>
      <c r="G270" s="223"/>
      <c r="H270" s="198">
        <v>90.331000000000003</v>
      </c>
      <c r="I270" s="198">
        <v>94.018000000000001</v>
      </c>
      <c r="J270" s="198">
        <v>64.91</v>
      </c>
      <c r="K270" s="198">
        <v>69.278000000000006</v>
      </c>
      <c r="L270" s="198">
        <v>125.79600000000001</v>
      </c>
      <c r="M270" s="198">
        <v>121.42</v>
      </c>
      <c r="N270" s="210"/>
    </row>
    <row r="271" spans="4:14" x14ac:dyDescent="0.25">
      <c r="D271" s="210" t="s">
        <v>1371</v>
      </c>
      <c r="E271" s="210" t="s">
        <v>1111</v>
      </c>
      <c r="F271" s="223"/>
      <c r="G271" s="223"/>
      <c r="H271" s="198">
        <v>92.412000000000006</v>
      </c>
      <c r="I271" s="198">
        <v>94.096999999999994</v>
      </c>
      <c r="J271" s="198">
        <v>66.298000000000002</v>
      </c>
      <c r="K271" s="198">
        <v>69.341999999999999</v>
      </c>
      <c r="L271" s="198">
        <v>126.071</v>
      </c>
      <c r="M271" s="198">
        <v>121.38800000000001</v>
      </c>
      <c r="N271" s="210"/>
    </row>
    <row r="272" spans="4:14" x14ac:dyDescent="0.25">
      <c r="D272" s="210" t="s">
        <v>1372</v>
      </c>
      <c r="E272" s="210" t="s">
        <v>1112</v>
      </c>
      <c r="F272" s="223"/>
      <c r="G272" s="223"/>
      <c r="H272" s="198">
        <v>91.831999999999994</v>
      </c>
      <c r="I272" s="198">
        <v>94.197999999999993</v>
      </c>
      <c r="J272" s="198">
        <v>68.927000000000007</v>
      </c>
      <c r="K272" s="198">
        <v>69.378</v>
      </c>
      <c r="L272" s="198">
        <v>112.054</v>
      </c>
      <c r="M272" s="198">
        <v>121.408</v>
      </c>
      <c r="N272" s="210"/>
    </row>
    <row r="273" spans="4:14" x14ac:dyDescent="0.25">
      <c r="D273" s="210" t="s">
        <v>1373</v>
      </c>
      <c r="E273" s="210" t="s">
        <v>1113</v>
      </c>
      <c r="F273" s="223"/>
      <c r="G273" s="223"/>
      <c r="H273" s="198">
        <v>95.125</v>
      </c>
      <c r="I273" s="198">
        <v>94.234999999999999</v>
      </c>
      <c r="J273" s="198">
        <v>68.433999999999997</v>
      </c>
      <c r="K273" s="198">
        <v>69.403999999999996</v>
      </c>
      <c r="L273" s="198">
        <v>113.82299999999999</v>
      </c>
      <c r="M273" s="198">
        <v>121.233</v>
      </c>
      <c r="N273" s="210"/>
    </row>
    <row r="274" spans="4:14" x14ac:dyDescent="0.25">
      <c r="D274" s="210" t="s">
        <v>1374</v>
      </c>
      <c r="E274" s="210" t="s">
        <v>1114</v>
      </c>
      <c r="F274" s="223"/>
      <c r="G274" s="223"/>
      <c r="H274" s="198">
        <v>98.143000000000001</v>
      </c>
      <c r="I274" s="198">
        <v>94.244</v>
      </c>
      <c r="J274" s="198">
        <v>70.489999999999995</v>
      </c>
      <c r="K274" s="198">
        <v>69.427999999999997</v>
      </c>
      <c r="L274" s="198">
        <v>121.596</v>
      </c>
      <c r="M274" s="198">
        <v>121.15900000000001</v>
      </c>
      <c r="N274" s="210"/>
    </row>
    <row r="275" spans="4:14" x14ac:dyDescent="0.25">
      <c r="D275" s="210" t="s">
        <v>1375</v>
      </c>
      <c r="E275" s="210" t="s">
        <v>1115</v>
      </c>
      <c r="F275" s="223"/>
      <c r="G275" s="223"/>
      <c r="H275" s="198">
        <v>100.562</v>
      </c>
      <c r="I275" s="198">
        <v>94.117999999999995</v>
      </c>
      <c r="J275" s="198">
        <v>73.331000000000003</v>
      </c>
      <c r="K275" s="198">
        <v>69.540999999999997</v>
      </c>
      <c r="L275" s="198">
        <v>122.223</v>
      </c>
      <c r="M275" s="198">
        <v>120.908</v>
      </c>
      <c r="N275" s="210"/>
    </row>
    <row r="276" spans="4:14" x14ac:dyDescent="0.25">
      <c r="D276" s="210" t="s">
        <v>1376</v>
      </c>
      <c r="E276" s="210" t="s">
        <v>1116</v>
      </c>
      <c r="F276" s="223"/>
      <c r="G276" s="223"/>
      <c r="H276" s="198">
        <v>89.521000000000001</v>
      </c>
      <c r="I276" s="198">
        <v>93.989000000000004</v>
      </c>
      <c r="J276" s="198">
        <v>74.635999999999996</v>
      </c>
      <c r="K276" s="198">
        <v>69.575000000000003</v>
      </c>
      <c r="L276" s="198">
        <v>124.105</v>
      </c>
      <c r="M276" s="198">
        <v>120.809</v>
      </c>
      <c r="N276" s="210"/>
    </row>
    <row r="277" spans="4:14" x14ac:dyDescent="0.25">
      <c r="D277" s="210" t="s">
        <v>1377</v>
      </c>
      <c r="E277" s="210" t="s">
        <v>1117</v>
      </c>
      <c r="F277" s="223"/>
      <c r="G277" s="223"/>
      <c r="H277" s="198">
        <v>91.364999999999995</v>
      </c>
      <c r="I277" s="198">
        <v>94.137</v>
      </c>
      <c r="J277" s="198">
        <v>64.474999999999994</v>
      </c>
      <c r="K277" s="198">
        <v>69.513000000000005</v>
      </c>
      <c r="L277" s="198">
        <v>126.322</v>
      </c>
      <c r="M277" s="198">
        <v>120.884</v>
      </c>
      <c r="N277" s="210"/>
    </row>
    <row r="278" spans="4:14" x14ac:dyDescent="0.25">
      <c r="D278" s="210" t="s">
        <v>1378</v>
      </c>
      <c r="E278" s="210" t="s">
        <v>1118</v>
      </c>
      <c r="F278" s="223"/>
      <c r="G278" s="223"/>
      <c r="H278" s="198">
        <v>95.37</v>
      </c>
      <c r="I278" s="198">
        <v>94.558999999999997</v>
      </c>
      <c r="J278" s="198">
        <v>66.238</v>
      </c>
      <c r="K278" s="198">
        <v>69.504000000000005</v>
      </c>
      <c r="L278" s="198">
        <v>125.95699999999999</v>
      </c>
      <c r="M278" s="198">
        <v>120.86799999999999</v>
      </c>
      <c r="N278" s="210"/>
    </row>
    <row r="279" spans="4:14" x14ac:dyDescent="0.25">
      <c r="D279" s="210" t="s">
        <v>1379</v>
      </c>
      <c r="E279" s="210" t="s">
        <v>1119</v>
      </c>
      <c r="F279" s="223"/>
      <c r="G279" s="223"/>
      <c r="H279" s="198">
        <v>93.840999999999994</v>
      </c>
      <c r="I279" s="198">
        <v>94.846000000000004</v>
      </c>
      <c r="J279" s="198">
        <v>64.040999999999997</v>
      </c>
      <c r="K279" s="198">
        <v>68.805999999999997</v>
      </c>
      <c r="L279" s="198">
        <v>111.515</v>
      </c>
      <c r="M279" s="198">
        <v>120.791</v>
      </c>
      <c r="N279" s="210"/>
    </row>
    <row r="280" spans="4:14" x14ac:dyDescent="0.25">
      <c r="D280" s="210" t="s">
        <v>1380</v>
      </c>
      <c r="E280" s="210" t="s">
        <v>1120</v>
      </c>
      <c r="F280" s="223"/>
      <c r="G280" s="223"/>
      <c r="H280" s="198">
        <v>96.933000000000007</v>
      </c>
      <c r="I280" s="198">
        <v>95.105000000000004</v>
      </c>
      <c r="J280" s="198">
        <v>61.844999999999999</v>
      </c>
      <c r="K280" s="198">
        <v>67.864999999999995</v>
      </c>
      <c r="L280" s="198">
        <v>113.996</v>
      </c>
      <c r="M280" s="198">
        <v>120.816</v>
      </c>
      <c r="N280" s="210"/>
    </row>
    <row r="281" spans="4:14" x14ac:dyDescent="0.25">
      <c r="D281" s="210" t="s">
        <v>1381</v>
      </c>
      <c r="E281" s="210" t="s">
        <v>1121</v>
      </c>
      <c r="F281" s="223"/>
      <c r="G281" s="223"/>
      <c r="H281" s="198">
        <v>100.90600000000001</v>
      </c>
      <c r="I281" s="198">
        <v>95.498999999999995</v>
      </c>
      <c r="J281" s="198">
        <v>70.209000000000003</v>
      </c>
      <c r="K281" s="198">
        <v>67.825000000000003</v>
      </c>
      <c r="L281" s="198">
        <v>121.376</v>
      </c>
      <c r="M281" s="198">
        <v>120.78400000000001</v>
      </c>
      <c r="N281" s="210"/>
    </row>
    <row r="282" spans="4:14" x14ac:dyDescent="0.25">
      <c r="D282" s="210" t="s">
        <v>715</v>
      </c>
      <c r="E282" s="210" t="s">
        <v>1122</v>
      </c>
      <c r="F282" s="223"/>
      <c r="G282" s="223"/>
      <c r="H282" s="198">
        <v>102.23099999999999</v>
      </c>
      <c r="I282" s="198">
        <v>95.738</v>
      </c>
      <c r="J282" s="198">
        <v>73.42</v>
      </c>
      <c r="K282" s="198">
        <v>67.837000000000003</v>
      </c>
      <c r="L282" s="198">
        <v>119.657</v>
      </c>
      <c r="M282" s="198">
        <v>120.41800000000001</v>
      </c>
      <c r="N282" s="210"/>
    </row>
    <row r="283" spans="4:14" x14ac:dyDescent="0.25">
      <c r="D283" s="210" t="s">
        <v>727</v>
      </c>
      <c r="E283" s="210" t="s">
        <v>1123</v>
      </c>
      <c r="F283" s="223"/>
      <c r="G283" s="223"/>
      <c r="H283" s="198">
        <v>88.042000000000002</v>
      </c>
      <c r="I283" s="198">
        <v>95.525999999999996</v>
      </c>
      <c r="J283" s="198">
        <v>74.203999999999994</v>
      </c>
      <c r="K283" s="198">
        <v>67.775999999999996</v>
      </c>
      <c r="L283" s="198">
        <v>122.16200000000001</v>
      </c>
      <c r="M283" s="198">
        <v>120.14</v>
      </c>
      <c r="N283" s="210"/>
    </row>
    <row r="284" spans="4:14" x14ac:dyDescent="0.25">
      <c r="D284" s="210" t="s">
        <v>739</v>
      </c>
      <c r="E284" s="210" t="s">
        <v>1124</v>
      </c>
      <c r="F284" s="223"/>
      <c r="G284" s="223"/>
      <c r="H284" s="198">
        <v>88.748000000000005</v>
      </c>
      <c r="I284" s="198">
        <v>95.153000000000006</v>
      </c>
      <c r="J284" s="198">
        <v>63.662999999999997</v>
      </c>
      <c r="K284" s="198">
        <v>67.66</v>
      </c>
      <c r="L284" s="198">
        <v>123.83</v>
      </c>
      <c r="M284" s="198">
        <v>119.78400000000001</v>
      </c>
      <c r="N284" s="210"/>
    </row>
    <row r="285" spans="4:14" x14ac:dyDescent="0.25">
      <c r="D285" s="210" t="s">
        <v>751</v>
      </c>
      <c r="E285" s="210" t="s">
        <v>1125</v>
      </c>
      <c r="F285" s="223"/>
      <c r="G285" s="223"/>
      <c r="H285" s="198">
        <v>93.662000000000006</v>
      </c>
      <c r="I285" s="198">
        <v>94.909000000000006</v>
      </c>
      <c r="J285" s="198">
        <v>64.635999999999996</v>
      </c>
      <c r="K285" s="198">
        <v>67.430999999999997</v>
      </c>
      <c r="L285" s="198">
        <v>125.077</v>
      </c>
      <c r="M285" s="198">
        <v>119.65900000000001</v>
      </c>
      <c r="N285" s="210"/>
    </row>
    <row r="286" spans="4:14" x14ac:dyDescent="0.25">
      <c r="D286" s="210" t="s">
        <v>763</v>
      </c>
      <c r="E286" s="210" t="s">
        <v>1126</v>
      </c>
      <c r="F286" s="223"/>
      <c r="G286" s="223"/>
      <c r="H286" s="198">
        <v>93.501000000000005</v>
      </c>
      <c r="I286" s="198">
        <v>94.86</v>
      </c>
      <c r="J286" s="198">
        <v>68.085999999999999</v>
      </c>
      <c r="K286" s="198">
        <v>68.009</v>
      </c>
      <c r="L286" s="198">
        <v>110.92700000000001</v>
      </c>
      <c r="M286" s="198">
        <v>119.575</v>
      </c>
      <c r="N286" s="210"/>
    </row>
    <row r="287" spans="4:14" x14ac:dyDescent="0.25">
      <c r="D287" s="210" t="s">
        <v>775</v>
      </c>
      <c r="E287" s="210" t="s">
        <v>1127</v>
      </c>
      <c r="F287" s="223"/>
      <c r="G287" s="223"/>
      <c r="H287" s="198">
        <v>96.188999999999993</v>
      </c>
      <c r="I287" s="198">
        <v>94.754000000000005</v>
      </c>
      <c r="J287" s="198">
        <v>67.123000000000005</v>
      </c>
      <c r="K287" s="198">
        <v>68.763000000000005</v>
      </c>
      <c r="L287" s="198">
        <v>113.051</v>
      </c>
      <c r="M287" s="198">
        <v>119.44</v>
      </c>
      <c r="N287" s="210"/>
    </row>
    <row r="288" spans="4:14" x14ac:dyDescent="0.25">
      <c r="D288" s="210" t="s">
        <v>787</v>
      </c>
      <c r="E288" s="210" t="s">
        <v>1128</v>
      </c>
      <c r="F288" s="223"/>
      <c r="G288" s="223"/>
      <c r="H288" s="198">
        <v>100.642</v>
      </c>
      <c r="I288" s="198">
        <v>94.715999999999994</v>
      </c>
      <c r="J288" s="198">
        <v>68.869</v>
      </c>
      <c r="K288" s="198">
        <v>68.570999999999998</v>
      </c>
      <c r="L288" s="198">
        <v>121.288</v>
      </c>
      <c r="M288" s="198">
        <v>119.42700000000001</v>
      </c>
      <c r="N288" s="210"/>
    </row>
    <row r="289" spans="4:14" x14ac:dyDescent="0.25">
      <c r="D289" s="210" t="s">
        <v>799</v>
      </c>
      <c r="E289" s="210" t="s">
        <v>1129</v>
      </c>
      <c r="F289" s="223"/>
      <c r="G289" s="223"/>
      <c r="H289" s="198">
        <v>100.247</v>
      </c>
      <c r="I289" s="198">
        <v>94.433000000000007</v>
      </c>
      <c r="J289" s="198">
        <v>73.268000000000001</v>
      </c>
      <c r="K289" s="198">
        <v>68.549000000000007</v>
      </c>
      <c r="L289" s="198">
        <v>120.804</v>
      </c>
      <c r="M289" s="198">
        <v>119.59099999999999</v>
      </c>
      <c r="N289" s="210"/>
    </row>
    <row r="290" spans="4:14" x14ac:dyDescent="0.25">
      <c r="D290" s="210" t="s">
        <v>811</v>
      </c>
      <c r="E290" s="210" t="s">
        <v>1130</v>
      </c>
      <c r="F290" s="223"/>
      <c r="G290" s="223"/>
      <c r="H290" s="198">
        <v>88.861000000000004</v>
      </c>
      <c r="I290" s="198">
        <v>94.55</v>
      </c>
      <c r="J290" s="198">
        <v>74.531000000000006</v>
      </c>
      <c r="K290" s="198">
        <v>68.596000000000004</v>
      </c>
      <c r="L290" s="198">
        <v>121.051</v>
      </c>
      <c r="M290" s="198">
        <v>119.432</v>
      </c>
      <c r="N290" s="210"/>
    </row>
    <row r="291" spans="4:14" x14ac:dyDescent="0.25">
      <c r="D291" s="210" t="s">
        <v>823</v>
      </c>
      <c r="E291" s="210" t="s">
        <v>1131</v>
      </c>
      <c r="F291" s="223"/>
      <c r="G291" s="223"/>
      <c r="H291" s="198">
        <v>90.093000000000004</v>
      </c>
      <c r="I291" s="198">
        <v>94.742000000000004</v>
      </c>
      <c r="J291" s="198">
        <v>63.988999999999997</v>
      </c>
      <c r="K291" s="198">
        <v>68.643000000000001</v>
      </c>
      <c r="L291" s="198">
        <v>122.932</v>
      </c>
      <c r="M291" s="198">
        <v>119.304</v>
      </c>
      <c r="N291" s="210"/>
    </row>
    <row r="292" spans="4:14" x14ac:dyDescent="0.25">
      <c r="D292" s="210" t="s">
        <v>835</v>
      </c>
      <c r="E292" s="210" t="s">
        <v>1132</v>
      </c>
      <c r="F292" s="223"/>
      <c r="G292" s="223"/>
      <c r="H292" s="198">
        <v>93.697000000000003</v>
      </c>
      <c r="I292" s="198">
        <v>94.747</v>
      </c>
      <c r="J292" s="198">
        <v>64.992000000000004</v>
      </c>
      <c r="K292" s="198">
        <v>68.694000000000003</v>
      </c>
      <c r="L292" s="198">
        <v>123.066</v>
      </c>
      <c r="M292" s="198">
        <v>119.017</v>
      </c>
      <c r="N292" s="210"/>
    </row>
    <row r="293" spans="4:14" x14ac:dyDescent="0.25">
      <c r="D293" s="210" t="s">
        <v>847</v>
      </c>
      <c r="E293" s="210" t="s">
        <v>1133</v>
      </c>
      <c r="F293" s="223"/>
      <c r="G293" s="223"/>
      <c r="H293" s="198">
        <v>93.275999999999996</v>
      </c>
      <c r="I293" s="198">
        <v>94.715000000000003</v>
      </c>
      <c r="J293" s="198">
        <v>68.320999999999998</v>
      </c>
      <c r="K293" s="198">
        <v>68.727000000000004</v>
      </c>
      <c r="L293" s="198">
        <v>107.95699999999999</v>
      </c>
      <c r="M293" s="198">
        <v>118.592</v>
      </c>
      <c r="N293" s="210"/>
    </row>
    <row r="294" spans="4:14" x14ac:dyDescent="0.25">
      <c r="D294" s="210" t="s">
        <v>1382</v>
      </c>
      <c r="E294" s="210" t="s">
        <v>1134</v>
      </c>
      <c r="F294" s="223"/>
      <c r="G294" s="223"/>
      <c r="H294" s="198">
        <v>94.793999999999997</v>
      </c>
      <c r="I294" s="198">
        <v>94.515000000000001</v>
      </c>
      <c r="J294" s="198">
        <v>66.75</v>
      </c>
      <c r="K294" s="198">
        <v>68.674000000000007</v>
      </c>
      <c r="L294" s="198">
        <v>111.742</v>
      </c>
      <c r="M294" s="198">
        <v>118.405</v>
      </c>
      <c r="N294" s="210"/>
    </row>
    <row r="295" spans="4:14" x14ac:dyDescent="0.25">
      <c r="D295" s="210" t="s">
        <v>1383</v>
      </c>
      <c r="E295" s="210" t="s">
        <v>1135</v>
      </c>
      <c r="F295" s="223"/>
      <c r="G295" s="223"/>
      <c r="H295" s="198">
        <v>100.19</v>
      </c>
      <c r="I295" s="198">
        <v>94.450999999999993</v>
      </c>
      <c r="J295" s="198">
        <v>69.495000000000005</v>
      </c>
      <c r="K295" s="198">
        <v>68.763000000000005</v>
      </c>
      <c r="L295" s="198">
        <v>119.997</v>
      </c>
      <c r="M295" s="198">
        <v>118.221</v>
      </c>
      <c r="N295" s="210"/>
    </row>
    <row r="296" spans="4:14" x14ac:dyDescent="0.25">
      <c r="D296" s="210" t="s">
        <v>1384</v>
      </c>
      <c r="E296" s="210" t="s">
        <v>1136</v>
      </c>
      <c r="F296" s="223"/>
      <c r="G296" s="223"/>
      <c r="H296" s="198">
        <v>102.964</v>
      </c>
      <c r="I296" s="198">
        <v>94.838999999999999</v>
      </c>
      <c r="J296" s="198">
        <v>72.472999999999999</v>
      </c>
      <c r="K296" s="198">
        <v>68.650000000000006</v>
      </c>
      <c r="L296" s="198">
        <v>119.979</v>
      </c>
      <c r="M296" s="198">
        <v>118.10299999999999</v>
      </c>
      <c r="N296" s="210"/>
    </row>
    <row r="297" spans="4:14" x14ac:dyDescent="0.25">
      <c r="D297" s="210" t="s">
        <v>1385</v>
      </c>
      <c r="E297" s="210" t="s">
        <v>1137</v>
      </c>
      <c r="F297" s="223"/>
      <c r="G297" s="223"/>
      <c r="H297" s="198">
        <v>91.072000000000003</v>
      </c>
      <c r="I297" s="198">
        <v>95.155000000000001</v>
      </c>
      <c r="J297" s="198">
        <v>74.795000000000002</v>
      </c>
      <c r="K297" s="198">
        <v>68.686999999999998</v>
      </c>
      <c r="L297" s="198">
        <v>120.607</v>
      </c>
      <c r="M297" s="198">
        <v>118.04</v>
      </c>
      <c r="N297" s="210"/>
    </row>
    <row r="298" spans="4:14" x14ac:dyDescent="0.25">
      <c r="D298" s="210" t="s">
        <v>1386</v>
      </c>
      <c r="E298" s="210" t="s">
        <v>1138</v>
      </c>
      <c r="F298" s="223"/>
      <c r="G298" s="223"/>
      <c r="H298" s="198">
        <v>93.227999999999994</v>
      </c>
      <c r="I298" s="198">
        <v>95.602999999999994</v>
      </c>
      <c r="J298" s="198">
        <v>64.177000000000007</v>
      </c>
      <c r="K298" s="198">
        <v>68.713999999999999</v>
      </c>
      <c r="L298" s="198">
        <v>123.595</v>
      </c>
      <c r="M298" s="198">
        <v>118.134</v>
      </c>
      <c r="N298" s="210"/>
    </row>
    <row r="299" spans="4:14" x14ac:dyDescent="0.25">
      <c r="D299" s="210" t="s">
        <v>1387</v>
      </c>
      <c r="E299" s="210" t="s">
        <v>1139</v>
      </c>
      <c r="F299" s="223"/>
      <c r="G299" s="223"/>
      <c r="H299" s="198">
        <v>97.49</v>
      </c>
      <c r="I299" s="198">
        <v>96.144000000000005</v>
      </c>
      <c r="J299" s="198">
        <v>65.731999999999999</v>
      </c>
      <c r="K299" s="198">
        <v>68.819999999999993</v>
      </c>
      <c r="L299" s="198">
        <v>125.093</v>
      </c>
      <c r="M299" s="198">
        <v>118.42400000000001</v>
      </c>
      <c r="N299" s="210"/>
    </row>
    <row r="300" spans="4:14" x14ac:dyDescent="0.25">
      <c r="D300" s="210" t="s">
        <v>1388</v>
      </c>
      <c r="E300" s="210" t="s">
        <v>1140</v>
      </c>
      <c r="F300" s="223"/>
      <c r="G300" s="223"/>
      <c r="H300" s="198">
        <v>94.81</v>
      </c>
      <c r="I300" s="198">
        <v>96.364000000000004</v>
      </c>
      <c r="J300" s="198">
        <v>67.861999999999995</v>
      </c>
      <c r="K300" s="198">
        <v>68.754000000000005</v>
      </c>
      <c r="L300" s="198">
        <v>110.759</v>
      </c>
      <c r="M300" s="198">
        <v>118.824</v>
      </c>
      <c r="N300" s="210"/>
    </row>
    <row r="301" spans="4:14" x14ac:dyDescent="0.25">
      <c r="D301" s="210" t="s">
        <v>1389</v>
      </c>
      <c r="E301" s="210" t="s">
        <v>1141</v>
      </c>
      <c r="F301" s="223"/>
      <c r="G301" s="223"/>
      <c r="H301" s="198">
        <v>97.009</v>
      </c>
      <c r="I301" s="198">
        <v>96.68</v>
      </c>
      <c r="J301" s="198">
        <v>65.471000000000004</v>
      </c>
      <c r="K301" s="198">
        <v>68.572000000000003</v>
      </c>
      <c r="L301" s="198">
        <v>111.629</v>
      </c>
      <c r="M301" s="198">
        <v>118.80800000000001</v>
      </c>
      <c r="N301" s="210"/>
    </row>
    <row r="302" spans="4:14" x14ac:dyDescent="0.25">
      <c r="D302" s="210" t="s">
        <v>1390</v>
      </c>
      <c r="E302" s="210" t="s">
        <v>1142</v>
      </c>
      <c r="F302" s="223"/>
      <c r="G302" s="223"/>
      <c r="H302" s="198">
        <v>99.545000000000002</v>
      </c>
      <c r="I302" s="198">
        <v>96.587999999999994</v>
      </c>
      <c r="J302" s="198">
        <v>66.694999999999993</v>
      </c>
      <c r="K302" s="198">
        <v>68.171999999999997</v>
      </c>
      <c r="L302" s="198">
        <v>118.934</v>
      </c>
      <c r="M302" s="198">
        <v>118.65600000000001</v>
      </c>
      <c r="N302" s="210"/>
    </row>
    <row r="303" spans="4:14" x14ac:dyDescent="0.25">
      <c r="D303" s="210" t="s">
        <v>1391</v>
      </c>
      <c r="E303" s="210" t="s">
        <v>1143</v>
      </c>
      <c r="F303" s="223"/>
      <c r="G303" s="223"/>
      <c r="H303" s="198">
        <v>101.958</v>
      </c>
      <c r="I303" s="198">
        <v>96.444000000000003</v>
      </c>
      <c r="J303" s="198">
        <v>71.116</v>
      </c>
      <c r="K303" s="198">
        <v>67.977999999999994</v>
      </c>
      <c r="L303" s="198">
        <v>120.07299999999999</v>
      </c>
      <c r="M303" s="198">
        <v>118.67</v>
      </c>
      <c r="N303" s="210"/>
    </row>
    <row r="304" spans="4:14" x14ac:dyDescent="0.25">
      <c r="D304" s="210" t="s">
        <v>1392</v>
      </c>
      <c r="E304" s="210" t="s">
        <v>1144</v>
      </c>
      <c r="F304" s="223"/>
      <c r="G304" s="223"/>
      <c r="H304" s="198">
        <v>90.736000000000004</v>
      </c>
      <c r="I304" s="198">
        <v>96.396000000000001</v>
      </c>
      <c r="J304" s="198">
        <v>72.986999999999995</v>
      </c>
      <c r="K304" s="198">
        <v>67.72</v>
      </c>
      <c r="L304" s="198">
        <v>121.557</v>
      </c>
      <c r="M304" s="198">
        <v>118.80500000000001</v>
      </c>
      <c r="N304" s="210"/>
    </row>
    <row r="305" spans="4:14" x14ac:dyDescent="0.25">
      <c r="D305" s="210" t="s">
        <v>1393</v>
      </c>
      <c r="E305" s="210" t="s">
        <v>1145</v>
      </c>
      <c r="F305" s="223"/>
      <c r="G305" s="223"/>
      <c r="H305" s="198">
        <v>91.463999999999999</v>
      </c>
      <c r="I305" s="198">
        <v>96.144000000000005</v>
      </c>
      <c r="J305" s="198">
        <v>62.415999999999997</v>
      </c>
      <c r="K305" s="198">
        <v>67.468000000000004</v>
      </c>
      <c r="L305" s="198">
        <v>123.30200000000001</v>
      </c>
      <c r="M305" s="198">
        <v>118.76300000000001</v>
      </c>
      <c r="N305" s="210"/>
    </row>
    <row r="306" spans="4:14" x14ac:dyDescent="0.25">
      <c r="D306" s="210" t="s">
        <v>1394</v>
      </c>
      <c r="E306" s="210" t="s">
        <v>1146</v>
      </c>
      <c r="F306" s="223"/>
      <c r="G306" s="223"/>
      <c r="H306" s="198">
        <v>95.063000000000002</v>
      </c>
      <c r="I306" s="198">
        <v>95.796999999999997</v>
      </c>
      <c r="J306" s="198">
        <v>63.2</v>
      </c>
      <c r="K306" s="198">
        <v>67.105999999999995</v>
      </c>
      <c r="L306" s="198">
        <v>123.29300000000001</v>
      </c>
      <c r="M306" s="198">
        <v>118.506</v>
      </c>
      <c r="N306" s="210"/>
    </row>
    <row r="307" spans="4:14" x14ac:dyDescent="0.25">
      <c r="D307" s="210" t="s">
        <v>1395</v>
      </c>
      <c r="E307" s="210" t="s">
        <v>1147</v>
      </c>
      <c r="F307" s="223"/>
      <c r="G307" s="223"/>
      <c r="H307" s="198">
        <v>93.82</v>
      </c>
      <c r="I307" s="198">
        <v>95.656000000000006</v>
      </c>
      <c r="J307" s="198">
        <v>66.876000000000005</v>
      </c>
      <c r="K307" s="198">
        <v>66.965000000000003</v>
      </c>
      <c r="L307" s="198">
        <v>108.752</v>
      </c>
      <c r="M307" s="198">
        <v>118.22</v>
      </c>
      <c r="N307" s="210"/>
    </row>
    <row r="308" spans="4:14" x14ac:dyDescent="0.25">
      <c r="D308" s="210" t="s">
        <v>1396</v>
      </c>
      <c r="E308" s="210" t="s">
        <v>1148</v>
      </c>
      <c r="F308" s="223"/>
      <c r="G308" s="223"/>
      <c r="H308" s="198">
        <v>94.600999999999999</v>
      </c>
      <c r="I308" s="198">
        <v>95.311999999999998</v>
      </c>
      <c r="J308" s="198">
        <v>65.706000000000003</v>
      </c>
      <c r="K308" s="198">
        <v>66.998999999999995</v>
      </c>
      <c r="L308" s="198">
        <v>107.69499999999999</v>
      </c>
      <c r="M308" s="198">
        <v>117.658</v>
      </c>
      <c r="N308" s="210"/>
    </row>
    <row r="309" spans="4:14" x14ac:dyDescent="0.25">
      <c r="D309" s="210" t="s">
        <v>1397</v>
      </c>
      <c r="E309" s="210" t="s">
        <v>1149</v>
      </c>
      <c r="F309" s="223"/>
      <c r="G309" s="223"/>
      <c r="H309" s="198">
        <v>97.025999999999996</v>
      </c>
      <c r="I309" s="198">
        <v>94.951999999999998</v>
      </c>
      <c r="J309" s="198">
        <v>67.108999999999995</v>
      </c>
      <c r="K309" s="198">
        <v>67.058000000000007</v>
      </c>
      <c r="L309" s="198">
        <v>115.956</v>
      </c>
      <c r="M309" s="198">
        <v>117.232</v>
      </c>
      <c r="N309" s="210"/>
    </row>
    <row r="310" spans="4:14" x14ac:dyDescent="0.25">
      <c r="D310" s="210" t="s">
        <v>1398</v>
      </c>
      <c r="E310" s="210" t="s">
        <v>1150</v>
      </c>
      <c r="F310" s="223"/>
      <c r="G310" s="223"/>
      <c r="H310" s="198">
        <v>99.620999999999995</v>
      </c>
      <c r="I310" s="198">
        <v>94.617999999999995</v>
      </c>
      <c r="J310" s="198">
        <v>70.352000000000004</v>
      </c>
      <c r="K310" s="198">
        <v>66.948999999999998</v>
      </c>
      <c r="L310" s="198">
        <v>115.48399999999999</v>
      </c>
      <c r="M310" s="198">
        <v>116.577</v>
      </c>
      <c r="N310" s="210"/>
    </row>
    <row r="311" spans="4:14" x14ac:dyDescent="0.25">
      <c r="D311" s="210" t="s">
        <v>1399</v>
      </c>
      <c r="E311" s="210" t="s">
        <v>1151</v>
      </c>
      <c r="F311" s="223"/>
      <c r="G311" s="223"/>
      <c r="H311" s="198">
        <v>87.164000000000001</v>
      </c>
      <c r="I311" s="198">
        <v>94.108000000000004</v>
      </c>
      <c r="J311" s="198">
        <v>73.840999999999994</v>
      </c>
      <c r="K311" s="198">
        <v>67.070999999999998</v>
      </c>
      <c r="L311" s="198">
        <v>116.114</v>
      </c>
      <c r="M311" s="198">
        <v>115.79900000000001</v>
      </c>
      <c r="N311" s="210"/>
    </row>
    <row r="312" spans="4:14" x14ac:dyDescent="0.25">
      <c r="D312" s="210" t="s">
        <v>1400</v>
      </c>
      <c r="E312" s="210" t="s">
        <v>1152</v>
      </c>
      <c r="F312" s="223"/>
      <c r="G312" s="223"/>
      <c r="H312" s="198">
        <v>86.941999999999993</v>
      </c>
      <c r="I312" s="198">
        <v>93.462000000000003</v>
      </c>
      <c r="J312" s="198">
        <v>61.72</v>
      </c>
      <c r="K312" s="198">
        <v>66.971999999999994</v>
      </c>
      <c r="L312" s="198">
        <v>115.565</v>
      </c>
      <c r="M312" s="198">
        <v>114.694</v>
      </c>
      <c r="N312" s="210"/>
    </row>
    <row r="313" spans="4:14" x14ac:dyDescent="0.25">
      <c r="D313" s="210" t="s">
        <v>716</v>
      </c>
      <c r="E313" s="210" t="s">
        <v>1153</v>
      </c>
      <c r="F313" s="223"/>
      <c r="G313" s="223"/>
      <c r="H313" s="198">
        <v>92.269000000000005</v>
      </c>
      <c r="I313" s="198">
        <v>93.063000000000002</v>
      </c>
      <c r="J313" s="198">
        <v>62.951000000000001</v>
      </c>
      <c r="K313" s="198">
        <v>66.936000000000007</v>
      </c>
      <c r="L313" s="198">
        <v>115.732</v>
      </c>
      <c r="M313" s="198">
        <v>113.614</v>
      </c>
      <c r="N313" s="210"/>
    </row>
    <row r="314" spans="4:14" x14ac:dyDescent="0.25">
      <c r="D314" s="210" t="s">
        <v>728</v>
      </c>
      <c r="E314" s="210" t="s">
        <v>1154</v>
      </c>
      <c r="F314" s="223"/>
      <c r="G314" s="223"/>
      <c r="H314" s="198">
        <v>91.269000000000005</v>
      </c>
      <c r="I314" s="198">
        <v>92.697999999999993</v>
      </c>
      <c r="J314" s="198">
        <v>67.731999999999999</v>
      </c>
      <c r="K314" s="198">
        <v>67.058000000000007</v>
      </c>
      <c r="L314" s="198">
        <v>104.892</v>
      </c>
      <c r="M314" s="198">
        <v>113.062</v>
      </c>
      <c r="N314" s="210"/>
    </row>
    <row r="315" spans="4:14" x14ac:dyDescent="0.25">
      <c r="D315" s="210" t="s">
        <v>740</v>
      </c>
      <c r="E315" s="210" t="s">
        <v>1155</v>
      </c>
      <c r="F315" s="223"/>
      <c r="G315" s="223"/>
      <c r="H315" s="198">
        <v>94.572000000000003</v>
      </c>
      <c r="I315" s="198">
        <v>92.694000000000003</v>
      </c>
      <c r="J315" s="198">
        <v>67.591999999999999</v>
      </c>
      <c r="K315" s="198">
        <v>67.328000000000003</v>
      </c>
      <c r="L315" s="198">
        <v>106.67400000000001</v>
      </c>
      <c r="M315" s="198">
        <v>112.916</v>
      </c>
      <c r="N315" s="210"/>
    </row>
    <row r="316" spans="4:14" x14ac:dyDescent="0.25">
      <c r="D316" s="210" t="s">
        <v>752</v>
      </c>
      <c r="E316" s="210" t="s">
        <v>1156</v>
      </c>
      <c r="F316" s="223"/>
      <c r="G316" s="223"/>
      <c r="H316" s="198">
        <v>96.52</v>
      </c>
      <c r="I316" s="198">
        <v>92.622</v>
      </c>
      <c r="J316" s="198">
        <v>69.763000000000005</v>
      </c>
      <c r="K316" s="198">
        <v>67.706999999999994</v>
      </c>
      <c r="L316" s="198">
        <v>116.047</v>
      </c>
      <c r="M316" s="198">
        <v>112.929</v>
      </c>
      <c r="N316" s="210"/>
    </row>
    <row r="317" spans="4:14" x14ac:dyDescent="0.25">
      <c r="D317" s="210" t="s">
        <v>764</v>
      </c>
      <c r="E317" s="210" t="s">
        <v>1157</v>
      </c>
      <c r="F317" s="223"/>
      <c r="G317" s="223"/>
      <c r="H317" s="198">
        <v>98.367000000000004</v>
      </c>
      <c r="I317" s="198">
        <v>92.442999999999998</v>
      </c>
      <c r="J317" s="198">
        <v>72.62</v>
      </c>
      <c r="K317" s="198">
        <v>68.031000000000006</v>
      </c>
      <c r="L317" s="198">
        <v>115.068</v>
      </c>
      <c r="M317" s="198">
        <v>112.87</v>
      </c>
      <c r="N317" s="210"/>
    </row>
    <row r="318" spans="4:14" x14ac:dyDescent="0.25">
      <c r="D318" s="210" t="s">
        <v>776</v>
      </c>
      <c r="E318" s="210" t="s">
        <v>1158</v>
      </c>
      <c r="F318" s="223"/>
      <c r="G318" s="223"/>
      <c r="H318" s="198">
        <v>83.882999999999996</v>
      </c>
      <c r="I318" s="198">
        <v>91.974000000000004</v>
      </c>
      <c r="J318" s="198">
        <v>74.325000000000003</v>
      </c>
      <c r="K318" s="198">
        <v>68.099999999999994</v>
      </c>
      <c r="L318" s="198">
        <v>116.357</v>
      </c>
      <c r="M318" s="198">
        <v>112.905</v>
      </c>
      <c r="N318" s="210"/>
    </row>
    <row r="319" spans="4:14" x14ac:dyDescent="0.25">
      <c r="D319" s="210" t="s">
        <v>788</v>
      </c>
      <c r="E319" s="210" t="s">
        <v>1159</v>
      </c>
      <c r="F319" s="223"/>
      <c r="G319" s="223"/>
      <c r="H319" s="198">
        <v>85.143000000000001</v>
      </c>
      <c r="I319" s="198">
        <v>91.716999999999999</v>
      </c>
      <c r="J319" s="198">
        <v>61.79</v>
      </c>
      <c r="K319" s="198">
        <v>68.11</v>
      </c>
      <c r="L319" s="198">
        <v>117.84099999999999</v>
      </c>
      <c r="M319" s="198">
        <v>113.23</v>
      </c>
      <c r="N319" s="210"/>
    </row>
    <row r="320" spans="4:14" x14ac:dyDescent="0.25">
      <c r="D320" s="210" t="s">
        <v>800</v>
      </c>
      <c r="E320" s="210" t="s">
        <v>1160</v>
      </c>
      <c r="F320" s="223"/>
      <c r="G320" s="223"/>
      <c r="H320" s="198">
        <v>90.998999999999995</v>
      </c>
      <c r="I320" s="198">
        <v>91.536000000000001</v>
      </c>
      <c r="J320" s="198">
        <v>63.581000000000003</v>
      </c>
      <c r="K320" s="198">
        <v>68.2</v>
      </c>
      <c r="L320" s="198">
        <v>119.33799999999999</v>
      </c>
      <c r="M320" s="198">
        <v>113.745</v>
      </c>
      <c r="N320" s="210"/>
    </row>
    <row r="321" spans="4:14" x14ac:dyDescent="0.25">
      <c r="D321" s="210" t="s">
        <v>812</v>
      </c>
      <c r="E321" s="210" t="s">
        <v>1161</v>
      </c>
      <c r="F321" s="223"/>
      <c r="G321" s="223"/>
      <c r="H321" s="198">
        <v>89.024000000000001</v>
      </c>
      <c r="I321" s="198">
        <v>91.215000000000003</v>
      </c>
      <c r="J321" s="198">
        <v>66.462999999999994</v>
      </c>
      <c r="K321" s="198">
        <v>68.019000000000005</v>
      </c>
      <c r="L321" s="198">
        <v>104.066</v>
      </c>
      <c r="M321" s="198">
        <v>113.627</v>
      </c>
      <c r="N321" s="210"/>
    </row>
    <row r="322" spans="4:14" x14ac:dyDescent="0.25">
      <c r="D322" s="210" t="s">
        <v>824</v>
      </c>
      <c r="E322" s="210" t="s">
        <v>1162</v>
      </c>
      <c r="F322" s="223"/>
      <c r="G322" s="223"/>
      <c r="H322" s="198">
        <v>89.69</v>
      </c>
      <c r="I322" s="198">
        <v>90.518000000000001</v>
      </c>
      <c r="J322" s="198">
        <v>65.039000000000001</v>
      </c>
      <c r="K322" s="198">
        <v>67.653999999999996</v>
      </c>
      <c r="L322" s="198">
        <v>106.72199999999999</v>
      </c>
      <c r="M322" s="198">
        <v>113.634</v>
      </c>
      <c r="N322" s="210"/>
    </row>
    <row r="323" spans="4:14" x14ac:dyDescent="0.25">
      <c r="D323" s="210" t="s">
        <v>836</v>
      </c>
      <c r="E323" s="210" t="s">
        <v>1163</v>
      </c>
      <c r="F323" s="223"/>
      <c r="G323" s="223"/>
      <c r="H323" s="198">
        <v>90.983000000000004</v>
      </c>
      <c r="I323" s="198">
        <v>89.727000000000004</v>
      </c>
      <c r="J323" s="198">
        <v>66.322999999999993</v>
      </c>
      <c r="K323" s="198">
        <v>67.162999999999997</v>
      </c>
      <c r="L323" s="198">
        <v>112.389</v>
      </c>
      <c r="M323" s="198">
        <v>113.111</v>
      </c>
      <c r="N323" s="210"/>
    </row>
    <row r="324" spans="4:14" x14ac:dyDescent="0.25">
      <c r="D324" s="210" t="s">
        <v>848</v>
      </c>
      <c r="E324" s="210" t="s">
        <v>1164</v>
      </c>
      <c r="F324" s="223"/>
      <c r="G324" s="223"/>
      <c r="H324" s="198">
        <v>93.11</v>
      </c>
      <c r="I324" s="198">
        <v>88.975999999999999</v>
      </c>
      <c r="J324" s="198">
        <v>70.468000000000004</v>
      </c>
      <c r="K324" s="198">
        <v>66.855000000000004</v>
      </c>
      <c r="L324" s="198">
        <v>114.28100000000001</v>
      </c>
      <c r="M324" s="198">
        <v>112.999</v>
      </c>
      <c r="N324" s="210"/>
    </row>
    <row r="325" spans="4:14" x14ac:dyDescent="0.25">
      <c r="D325" s="210" t="s">
        <v>1401</v>
      </c>
      <c r="E325" s="210" t="s">
        <v>1165</v>
      </c>
      <c r="F325" s="223"/>
      <c r="G325" s="223"/>
      <c r="H325" s="198">
        <v>80.637</v>
      </c>
      <c r="I325" s="198">
        <v>88.512</v>
      </c>
      <c r="J325" s="198">
        <v>72.706999999999994</v>
      </c>
      <c r="K325" s="198">
        <v>66.623999999999995</v>
      </c>
      <c r="L325" s="198">
        <v>116.33799999999999</v>
      </c>
      <c r="M325" s="198">
        <v>112.996</v>
      </c>
      <c r="N325" s="210"/>
    </row>
    <row r="326" spans="4:14" x14ac:dyDescent="0.25">
      <c r="D326" s="210" t="s">
        <v>1402</v>
      </c>
      <c r="E326" s="210" t="s">
        <v>1166</v>
      </c>
      <c r="F326" s="223"/>
      <c r="G326" s="223"/>
      <c r="H326" s="198">
        <v>84.021000000000001</v>
      </c>
      <c r="I326" s="198">
        <v>88.352000000000004</v>
      </c>
      <c r="J326" s="198">
        <v>61.494</v>
      </c>
      <c r="K326" s="198">
        <v>66.581999999999994</v>
      </c>
      <c r="L326" s="198">
        <v>118.437</v>
      </c>
      <c r="M326" s="198">
        <v>113.081</v>
      </c>
      <c r="N326" s="210"/>
    </row>
    <row r="327" spans="4:14" x14ac:dyDescent="0.25">
      <c r="D327" s="210" t="s">
        <v>1403</v>
      </c>
      <c r="E327" s="210" t="s">
        <v>1167</v>
      </c>
      <c r="F327" s="223"/>
      <c r="G327" s="223"/>
      <c r="H327" s="198">
        <v>90.87</v>
      </c>
      <c r="I327" s="198">
        <v>88.332999999999998</v>
      </c>
      <c r="J327" s="198">
        <v>63.113999999999997</v>
      </c>
      <c r="K327" s="198">
        <v>66.515000000000001</v>
      </c>
      <c r="L327" s="198">
        <v>120.038</v>
      </c>
      <c r="M327" s="198">
        <v>113.181</v>
      </c>
      <c r="N327" s="210"/>
    </row>
    <row r="328" spans="4:14" x14ac:dyDescent="0.25">
      <c r="D328" s="210" t="s">
        <v>1404</v>
      </c>
      <c r="E328" s="210" t="s">
        <v>1168</v>
      </c>
      <c r="F328" s="223"/>
      <c r="G328" s="223"/>
      <c r="H328" s="198">
        <v>90.600999999999999</v>
      </c>
      <c r="I328" s="198">
        <v>88.558000000000007</v>
      </c>
      <c r="J328" s="198">
        <v>68.632000000000005</v>
      </c>
      <c r="K328" s="198">
        <v>66.825000000000003</v>
      </c>
      <c r="L328" s="198">
        <v>103.92100000000001</v>
      </c>
      <c r="M328" s="198">
        <v>113.16</v>
      </c>
      <c r="N328" s="210"/>
    </row>
    <row r="329" spans="4:14" x14ac:dyDescent="0.25">
      <c r="D329" s="210" t="s">
        <v>1405</v>
      </c>
      <c r="E329" s="210" t="s">
        <v>1169</v>
      </c>
      <c r="F329" s="223"/>
      <c r="G329" s="223"/>
      <c r="H329" s="198">
        <v>91.619</v>
      </c>
      <c r="I329" s="198">
        <v>88.834000000000003</v>
      </c>
      <c r="J329" s="198">
        <v>66.840999999999994</v>
      </c>
      <c r="K329" s="198">
        <v>67.081999999999994</v>
      </c>
      <c r="L329" s="198">
        <v>105.995</v>
      </c>
      <c r="M329" s="198">
        <v>113.057</v>
      </c>
      <c r="N329" s="210"/>
    </row>
    <row r="330" spans="4:14" x14ac:dyDescent="0.25">
      <c r="D330" s="210" t="s">
        <v>1406</v>
      </c>
      <c r="E330" s="210" t="s">
        <v>1170</v>
      </c>
      <c r="F330" s="223"/>
      <c r="G330" s="223"/>
      <c r="H330" s="198">
        <v>95.671000000000006</v>
      </c>
      <c r="I330" s="198">
        <v>89.504000000000005</v>
      </c>
      <c r="J330" s="198">
        <v>68.637</v>
      </c>
      <c r="K330" s="198">
        <v>67.412999999999997</v>
      </c>
      <c r="L330" s="198">
        <v>114.179</v>
      </c>
      <c r="M330" s="198">
        <v>113.312</v>
      </c>
      <c r="N330" s="210"/>
    </row>
    <row r="331" spans="4:14" x14ac:dyDescent="0.25">
      <c r="D331" s="210" t="s">
        <v>1407</v>
      </c>
      <c r="E331" s="210" t="s">
        <v>1171</v>
      </c>
      <c r="F331" s="223"/>
      <c r="G331" s="223"/>
      <c r="H331" s="198">
        <v>98.997</v>
      </c>
      <c r="I331" s="198">
        <v>90.344999999999999</v>
      </c>
      <c r="J331" s="198">
        <v>70.864999999999995</v>
      </c>
      <c r="K331" s="198">
        <v>67.47</v>
      </c>
      <c r="L331" s="198">
        <v>114.328</v>
      </c>
      <c r="M331" s="198">
        <v>113.319</v>
      </c>
      <c r="N331" s="210"/>
    </row>
    <row r="332" spans="4:14" x14ac:dyDescent="0.25">
      <c r="D332" s="210" t="s">
        <v>1408</v>
      </c>
      <c r="E332" s="210" t="s">
        <v>1172</v>
      </c>
      <c r="F332" s="223"/>
      <c r="G332" s="223"/>
      <c r="H332" s="198">
        <v>86.787999999999997</v>
      </c>
      <c r="I332" s="198">
        <v>91.222999999999999</v>
      </c>
      <c r="J332" s="198">
        <v>75.328999999999994</v>
      </c>
      <c r="K332" s="198">
        <v>67.843999999999994</v>
      </c>
      <c r="L332" s="198">
        <v>115.398</v>
      </c>
      <c r="M332" s="198">
        <v>113.185</v>
      </c>
      <c r="N332" s="210"/>
    </row>
    <row r="333" spans="4:14" x14ac:dyDescent="0.25">
      <c r="D333" s="210" t="s">
        <v>1409</v>
      </c>
      <c r="E333" s="210" t="s">
        <v>1173</v>
      </c>
      <c r="F333" s="223"/>
      <c r="G333" s="223"/>
      <c r="H333" s="198">
        <v>86.736000000000004</v>
      </c>
      <c r="I333" s="198">
        <v>91.611000000000004</v>
      </c>
      <c r="J333" s="198">
        <v>65.578999999999994</v>
      </c>
      <c r="K333" s="198">
        <v>68.427999999999997</v>
      </c>
      <c r="L333" s="198">
        <v>117.264</v>
      </c>
      <c r="M333" s="198">
        <v>113.017</v>
      </c>
      <c r="N333" s="210"/>
    </row>
    <row r="334" spans="4:14" x14ac:dyDescent="0.25">
      <c r="D334" s="210" t="s">
        <v>1410</v>
      </c>
      <c r="E334" s="210" t="s">
        <v>1174</v>
      </c>
      <c r="F334" s="223"/>
      <c r="G334" s="223"/>
      <c r="H334" s="198">
        <v>92.352000000000004</v>
      </c>
      <c r="I334" s="198">
        <v>91.822999999999993</v>
      </c>
      <c r="J334" s="198">
        <v>65.924999999999997</v>
      </c>
      <c r="K334" s="198">
        <v>68.828999999999994</v>
      </c>
      <c r="L334" s="198">
        <v>119.916</v>
      </c>
      <c r="M334" s="198">
        <v>113</v>
      </c>
      <c r="N334" s="210"/>
    </row>
    <row r="335" spans="4:14" x14ac:dyDescent="0.25">
      <c r="D335" s="210" t="s">
        <v>1411</v>
      </c>
      <c r="E335" s="210" t="s">
        <v>1175</v>
      </c>
      <c r="F335" s="223"/>
      <c r="G335" s="223"/>
      <c r="H335" s="198">
        <v>94.54</v>
      </c>
      <c r="I335" s="198">
        <v>92.385999999999996</v>
      </c>
      <c r="J335" s="198">
        <v>69.278000000000006</v>
      </c>
      <c r="K335" s="198">
        <v>68.921999999999997</v>
      </c>
      <c r="L335" s="198">
        <v>105.479</v>
      </c>
      <c r="M335" s="198">
        <v>113.22199999999999</v>
      </c>
      <c r="N335" s="210"/>
    </row>
    <row r="336" spans="4:14" x14ac:dyDescent="0.25">
      <c r="D336" s="210" t="s">
        <v>1412</v>
      </c>
      <c r="E336" s="210" t="s">
        <v>1176</v>
      </c>
      <c r="F336" s="223"/>
      <c r="G336" s="223"/>
      <c r="H336" s="198">
        <v>95.596999999999994</v>
      </c>
      <c r="I336" s="198">
        <v>92.953999999999994</v>
      </c>
      <c r="J336" s="198">
        <v>70.734999999999999</v>
      </c>
      <c r="K336" s="198">
        <v>69.477999999999994</v>
      </c>
      <c r="L336" s="198">
        <v>107.221</v>
      </c>
      <c r="M336" s="198">
        <v>113.39700000000001</v>
      </c>
      <c r="N336" s="210"/>
    </row>
    <row r="337" spans="4:14" x14ac:dyDescent="0.25">
      <c r="D337" s="210" t="s">
        <v>1413</v>
      </c>
      <c r="E337" s="210" t="s">
        <v>1177</v>
      </c>
      <c r="F337" s="223"/>
      <c r="G337" s="223"/>
      <c r="H337" s="198">
        <v>84.695999999999998</v>
      </c>
      <c r="I337" s="198">
        <v>91.385999999999996</v>
      </c>
      <c r="J337" s="198">
        <v>71.834999999999994</v>
      </c>
      <c r="K337" s="198">
        <v>69.935000000000002</v>
      </c>
      <c r="L337" s="198">
        <v>112.432</v>
      </c>
      <c r="M337" s="198">
        <v>113.148</v>
      </c>
      <c r="N337" s="210"/>
    </row>
    <row r="338" spans="4:14" x14ac:dyDescent="0.25">
      <c r="D338" s="210" t="s">
        <v>1414</v>
      </c>
      <c r="E338" s="210" t="s">
        <v>1178</v>
      </c>
      <c r="F338" s="223"/>
      <c r="G338" s="223"/>
      <c r="H338" s="198">
        <v>86.96</v>
      </c>
      <c r="I338" s="198">
        <v>89.667000000000002</v>
      </c>
      <c r="J338" s="198">
        <v>60.716999999999999</v>
      </c>
      <c r="K338" s="198">
        <v>68.484999999999999</v>
      </c>
      <c r="L338" s="198">
        <v>113.608</v>
      </c>
      <c r="M338" s="198">
        <v>113.045</v>
      </c>
      <c r="N338" s="210"/>
    </row>
    <row r="339" spans="4:14" x14ac:dyDescent="0.25">
      <c r="D339" s="210" t="s">
        <v>1415</v>
      </c>
      <c r="E339" s="210" t="s">
        <v>1179</v>
      </c>
      <c r="F339" s="223"/>
      <c r="G339" s="223"/>
      <c r="H339" s="198">
        <v>84.403999999999996</v>
      </c>
      <c r="I339" s="198">
        <v>89.325999999999993</v>
      </c>
      <c r="J339" s="198">
        <v>65.123000000000005</v>
      </c>
      <c r="K339" s="198">
        <v>67.027000000000001</v>
      </c>
      <c r="L339" s="198">
        <v>116.10299999999999</v>
      </c>
      <c r="M339" s="198">
        <v>113.146</v>
      </c>
      <c r="N339" s="210"/>
    </row>
    <row r="340" spans="4:14" x14ac:dyDescent="0.25">
      <c r="D340" s="210" t="s">
        <v>1416</v>
      </c>
      <c r="E340" s="210" t="s">
        <v>1180</v>
      </c>
      <c r="F340" s="223"/>
      <c r="G340" s="223"/>
      <c r="H340" s="198">
        <v>91.745000000000005</v>
      </c>
      <c r="I340" s="198">
        <v>90.042000000000002</v>
      </c>
      <c r="J340" s="198">
        <v>63.652999999999999</v>
      </c>
      <c r="K340" s="198">
        <v>66.751999999999995</v>
      </c>
      <c r="L340" s="198">
        <v>107.324</v>
      </c>
      <c r="M340" s="198">
        <v>111.726</v>
      </c>
      <c r="N340" s="210"/>
    </row>
    <row r="341" spans="4:14" x14ac:dyDescent="0.25">
      <c r="D341" s="210" t="s">
        <v>1417</v>
      </c>
      <c r="E341" s="210" t="s">
        <v>1181</v>
      </c>
      <c r="F341" s="223"/>
      <c r="G341" s="223"/>
      <c r="H341" s="198">
        <v>95.528000000000006</v>
      </c>
      <c r="I341" s="198">
        <v>90.495000000000005</v>
      </c>
      <c r="J341" s="198">
        <v>66.656999999999996</v>
      </c>
      <c r="K341" s="198">
        <v>66.855999999999995</v>
      </c>
      <c r="L341" s="198">
        <v>105.399</v>
      </c>
      <c r="M341" s="198">
        <v>109.652</v>
      </c>
      <c r="N341" s="210"/>
    </row>
    <row r="342" spans="4:14" x14ac:dyDescent="0.25">
      <c r="D342" s="210" t="s">
        <v>1418</v>
      </c>
      <c r="E342" s="210" t="s">
        <v>1182</v>
      </c>
      <c r="F342" s="223"/>
      <c r="G342" s="223"/>
      <c r="H342" s="198">
        <v>94.947000000000003</v>
      </c>
      <c r="I342" s="198">
        <v>90.552999999999997</v>
      </c>
      <c r="J342" s="198">
        <v>69.817999999999998</v>
      </c>
      <c r="K342" s="198">
        <v>66.933999999999997</v>
      </c>
      <c r="L342" s="198">
        <v>103.547</v>
      </c>
      <c r="M342" s="198">
        <v>109.376</v>
      </c>
      <c r="N342" s="210"/>
    </row>
    <row r="343" spans="4:14" x14ac:dyDescent="0.25">
      <c r="D343" s="210" t="s">
        <v>717</v>
      </c>
      <c r="E343" s="210" t="s">
        <v>1183</v>
      </c>
      <c r="F343" s="223"/>
      <c r="G343" s="223"/>
      <c r="H343" s="198">
        <v>94.933999999999997</v>
      </c>
      <c r="I343" s="198">
        <v>90.459000000000003</v>
      </c>
      <c r="J343" s="198">
        <v>71.552999999999997</v>
      </c>
      <c r="K343" s="198">
        <v>67.05</v>
      </c>
      <c r="L343" s="198">
        <v>110.116</v>
      </c>
      <c r="M343" s="198">
        <v>109.789</v>
      </c>
      <c r="N343" s="210"/>
    </row>
    <row r="344" spans="4:14" x14ac:dyDescent="0.25">
      <c r="D344" s="210" t="s">
        <v>729</v>
      </c>
      <c r="E344" s="210" t="s">
        <v>1184</v>
      </c>
      <c r="F344" s="223"/>
      <c r="G344" s="223"/>
      <c r="H344" s="198">
        <v>98.004000000000005</v>
      </c>
      <c r="I344" s="198">
        <v>92.36</v>
      </c>
      <c r="J344" s="198">
        <v>71.484999999999999</v>
      </c>
      <c r="K344" s="198">
        <v>67</v>
      </c>
      <c r="L344" s="198">
        <v>116.25</v>
      </c>
      <c r="M344" s="198">
        <v>110.33499999999999</v>
      </c>
      <c r="N344" s="210"/>
    </row>
    <row r="345" spans="4:14" x14ac:dyDescent="0.25">
      <c r="D345" s="210" t="s">
        <v>741</v>
      </c>
      <c r="E345" s="210" t="s">
        <v>1185</v>
      </c>
      <c r="F345" s="223"/>
      <c r="G345" s="223"/>
      <c r="H345" s="198">
        <v>100.01</v>
      </c>
      <c r="I345" s="198">
        <v>94.224000000000004</v>
      </c>
      <c r="J345" s="198">
        <v>73.043999999999997</v>
      </c>
      <c r="K345" s="198">
        <v>68.760999999999996</v>
      </c>
      <c r="L345" s="198">
        <v>115.518</v>
      </c>
      <c r="M345" s="198">
        <v>110.608</v>
      </c>
      <c r="N345" s="210"/>
    </row>
    <row r="346" spans="4:14" x14ac:dyDescent="0.25">
      <c r="D346" s="210" t="s">
        <v>753</v>
      </c>
      <c r="E346" s="210" t="s">
        <v>1186</v>
      </c>
      <c r="F346" s="223"/>
      <c r="G346" s="223"/>
      <c r="H346" s="198">
        <v>85.703000000000003</v>
      </c>
      <c r="I346" s="198">
        <v>94.41</v>
      </c>
      <c r="J346" s="198">
        <v>75.213999999999999</v>
      </c>
      <c r="K346" s="198">
        <v>70.203000000000003</v>
      </c>
      <c r="L346" s="198">
        <v>117.02</v>
      </c>
      <c r="M346" s="198">
        <v>110.739</v>
      </c>
      <c r="N346" s="210"/>
    </row>
    <row r="347" spans="4:14" x14ac:dyDescent="0.25">
      <c r="D347" s="210" t="s">
        <v>765</v>
      </c>
      <c r="E347" s="210" t="s">
        <v>1187</v>
      </c>
      <c r="F347" s="223"/>
      <c r="G347" s="223"/>
      <c r="H347" s="198">
        <v>86.733000000000004</v>
      </c>
      <c r="I347" s="198">
        <v>93.694000000000003</v>
      </c>
      <c r="J347" s="198">
        <v>63.859000000000002</v>
      </c>
      <c r="K347" s="198">
        <v>70.231999999999999</v>
      </c>
      <c r="L347" s="198">
        <v>117.884</v>
      </c>
      <c r="M347" s="198">
        <v>112.247</v>
      </c>
      <c r="N347" s="210"/>
    </row>
    <row r="348" spans="4:14" x14ac:dyDescent="0.25">
      <c r="D348" s="210" t="s">
        <v>777</v>
      </c>
      <c r="E348" s="210" t="s">
        <v>1188</v>
      </c>
      <c r="F348" s="223"/>
      <c r="G348" s="223"/>
      <c r="H348" s="198">
        <v>91.668000000000006</v>
      </c>
      <c r="I348" s="198">
        <v>93.141999999999996</v>
      </c>
      <c r="J348" s="198">
        <v>64.59</v>
      </c>
      <c r="K348" s="198">
        <v>69.936999999999998</v>
      </c>
      <c r="L348" s="198">
        <v>118.917</v>
      </c>
      <c r="M348" s="198">
        <v>114.178</v>
      </c>
      <c r="N348" s="210"/>
    </row>
    <row r="349" spans="4:14" x14ac:dyDescent="0.25">
      <c r="D349" s="210" t="s">
        <v>789</v>
      </c>
      <c r="E349" s="210" t="s">
        <v>1189</v>
      </c>
      <c r="F349" s="223"/>
      <c r="G349" s="223"/>
      <c r="H349" s="198">
        <v>91.634</v>
      </c>
      <c r="I349" s="198">
        <v>92.668999999999997</v>
      </c>
      <c r="J349" s="198">
        <v>68.242999999999995</v>
      </c>
      <c r="K349" s="198">
        <v>69.712000000000003</v>
      </c>
      <c r="L349" s="198">
        <v>103.336</v>
      </c>
      <c r="M349" s="198">
        <v>114.148</v>
      </c>
      <c r="N349" s="210"/>
    </row>
    <row r="350" spans="4:14" x14ac:dyDescent="0.25">
      <c r="D350" s="210" t="s">
        <v>801</v>
      </c>
      <c r="E350" s="210" t="s">
        <v>1190</v>
      </c>
      <c r="F350" s="223"/>
      <c r="G350" s="223"/>
      <c r="H350" s="198">
        <v>93.73</v>
      </c>
      <c r="I350" s="198">
        <v>92.497</v>
      </c>
      <c r="J350" s="198">
        <v>68.617999999999995</v>
      </c>
      <c r="K350" s="198">
        <v>69.293000000000006</v>
      </c>
      <c r="L350" s="198">
        <v>105.43600000000001</v>
      </c>
      <c r="M350" s="198">
        <v>113.48</v>
      </c>
      <c r="N350" s="210"/>
    </row>
    <row r="351" spans="4:14" x14ac:dyDescent="0.25">
      <c r="D351" s="210" t="s">
        <v>813</v>
      </c>
      <c r="E351" s="210" t="s">
        <v>1191</v>
      </c>
      <c r="F351" s="223"/>
      <c r="G351" s="223"/>
      <c r="H351" s="198">
        <v>97.078999999999994</v>
      </c>
      <c r="I351" s="198">
        <v>92.364999999999995</v>
      </c>
      <c r="J351" s="198">
        <v>71.442999999999998</v>
      </c>
      <c r="K351" s="198">
        <v>69.287000000000006</v>
      </c>
      <c r="L351" s="198">
        <v>112.729</v>
      </c>
      <c r="M351" s="198">
        <v>112.977</v>
      </c>
      <c r="N351" s="210"/>
    </row>
    <row r="352" spans="4:14" x14ac:dyDescent="0.25">
      <c r="D352" s="210" t="s">
        <v>825</v>
      </c>
      <c r="E352" s="210" t="s">
        <v>1192</v>
      </c>
      <c r="F352" s="223"/>
      <c r="G352" s="223"/>
      <c r="H352" s="198">
        <v>98.632999999999996</v>
      </c>
      <c r="I352" s="198">
        <v>92.168000000000006</v>
      </c>
      <c r="J352" s="198">
        <v>73.622</v>
      </c>
      <c r="K352" s="198">
        <v>69.369</v>
      </c>
      <c r="L352" s="198">
        <v>113.345</v>
      </c>
      <c r="M352" s="198">
        <v>112.666</v>
      </c>
      <c r="N352" s="210"/>
    </row>
    <row r="353" spans="4:14" x14ac:dyDescent="0.25">
      <c r="D353" s="210" t="s">
        <v>837</v>
      </c>
      <c r="E353" s="210" t="s">
        <v>1193</v>
      </c>
      <c r="F353" s="223"/>
      <c r="G353" s="223"/>
      <c r="H353" s="198">
        <v>84.049000000000007</v>
      </c>
      <c r="I353" s="198">
        <v>91.932000000000002</v>
      </c>
      <c r="J353" s="198">
        <v>74.945999999999998</v>
      </c>
      <c r="K353" s="198">
        <v>69.331000000000003</v>
      </c>
      <c r="L353" s="198">
        <v>115.732</v>
      </c>
      <c r="M353" s="198">
        <v>112.482</v>
      </c>
      <c r="N353" s="210"/>
    </row>
    <row r="354" spans="4:14" x14ac:dyDescent="0.25">
      <c r="D354" s="210" t="s">
        <v>849</v>
      </c>
      <c r="E354" s="210" t="s">
        <v>1194</v>
      </c>
      <c r="F354" s="223"/>
      <c r="G354" s="223"/>
      <c r="H354" s="198">
        <v>88.198999999999998</v>
      </c>
      <c r="I354" s="198">
        <v>92.141000000000005</v>
      </c>
      <c r="J354" s="198">
        <v>63.677</v>
      </c>
      <c r="K354" s="198">
        <v>69.305000000000007</v>
      </c>
      <c r="L354" s="198">
        <v>118.613</v>
      </c>
      <c r="M354" s="198">
        <v>112.586</v>
      </c>
      <c r="N354" s="210"/>
    </row>
    <row r="355" spans="4:14" x14ac:dyDescent="0.25">
      <c r="D355" s="210" t="s">
        <v>1419</v>
      </c>
      <c r="E355" s="210" t="s">
        <v>1195</v>
      </c>
      <c r="F355" s="223"/>
      <c r="G355" s="223"/>
      <c r="H355" s="198">
        <v>93.748999999999995</v>
      </c>
      <c r="I355" s="198">
        <v>92.438999999999993</v>
      </c>
      <c r="J355" s="198">
        <v>65.063999999999993</v>
      </c>
      <c r="K355" s="198">
        <v>69.373000000000005</v>
      </c>
      <c r="L355" s="198">
        <v>118.602</v>
      </c>
      <c r="M355" s="198">
        <v>112.541</v>
      </c>
      <c r="N355" s="210"/>
    </row>
    <row r="356" spans="4:14" x14ac:dyDescent="0.25">
      <c r="D356" s="210" t="s">
        <v>1420</v>
      </c>
      <c r="E356" s="210" t="s">
        <v>1196</v>
      </c>
      <c r="F356" s="223"/>
      <c r="G356" s="223"/>
      <c r="H356" s="198">
        <v>91.171999999999997</v>
      </c>
      <c r="I356" s="198">
        <v>92.373000000000005</v>
      </c>
      <c r="J356" s="198">
        <v>70.040000000000006</v>
      </c>
      <c r="K356" s="198">
        <v>69.63</v>
      </c>
      <c r="L356" s="198">
        <v>103.956</v>
      </c>
      <c r="M356" s="198">
        <v>112.63</v>
      </c>
      <c r="N356" s="210"/>
    </row>
    <row r="357" spans="4:14" x14ac:dyDescent="0.25">
      <c r="D357" s="210" t="s">
        <v>1421</v>
      </c>
      <c r="E357" s="210" t="s">
        <v>1197</v>
      </c>
      <c r="F357" s="223"/>
      <c r="G357" s="223"/>
      <c r="H357" s="198">
        <v>93.474000000000004</v>
      </c>
      <c r="I357" s="198">
        <v>92.335999999999999</v>
      </c>
      <c r="J357" s="198">
        <v>70.906999999999996</v>
      </c>
      <c r="K357" s="198">
        <v>69.956999999999994</v>
      </c>
      <c r="L357" s="198">
        <v>105.91800000000001</v>
      </c>
      <c r="M357" s="198">
        <v>112.699</v>
      </c>
      <c r="N357" s="210"/>
    </row>
    <row r="358" spans="4:14" x14ac:dyDescent="0.25">
      <c r="D358" s="210" t="s">
        <v>1422</v>
      </c>
      <c r="E358" s="210" t="s">
        <v>1198</v>
      </c>
      <c r="F358" s="223"/>
      <c r="G358" s="223"/>
      <c r="H358" s="198">
        <v>97.811999999999998</v>
      </c>
      <c r="I358" s="198">
        <v>92.441000000000003</v>
      </c>
      <c r="J358" s="198">
        <v>71.540000000000006</v>
      </c>
      <c r="K358" s="198">
        <v>69.97</v>
      </c>
      <c r="L358" s="198">
        <v>114.556</v>
      </c>
      <c r="M358" s="198">
        <v>112.96</v>
      </c>
      <c r="N358" s="210"/>
    </row>
    <row r="359" spans="4:14" x14ac:dyDescent="0.25">
      <c r="D359" s="210" t="s">
        <v>1423</v>
      </c>
      <c r="E359" s="210" t="s">
        <v>1199</v>
      </c>
      <c r="F359" s="223"/>
      <c r="G359" s="223"/>
      <c r="H359" s="198">
        <v>102.35299999999999</v>
      </c>
      <c r="I359" s="198">
        <v>92.971999999999994</v>
      </c>
      <c r="J359" s="198">
        <v>77.094999999999999</v>
      </c>
      <c r="K359" s="198">
        <v>70.466999999999999</v>
      </c>
      <c r="L359" s="198">
        <v>114.238</v>
      </c>
      <c r="M359" s="198">
        <v>113.087</v>
      </c>
      <c r="N359" s="210"/>
    </row>
    <row r="360" spans="4:14" x14ac:dyDescent="0.25">
      <c r="D360" s="210" t="s">
        <v>1424</v>
      </c>
      <c r="E360" s="210" t="s">
        <v>1200</v>
      </c>
      <c r="F360" s="223"/>
      <c r="G360" s="223"/>
      <c r="H360" s="198">
        <v>89.825000000000003</v>
      </c>
      <c r="I360" s="198">
        <v>93.796999999999997</v>
      </c>
      <c r="J360" s="198">
        <v>83.67</v>
      </c>
      <c r="K360" s="198">
        <v>71.712999999999994</v>
      </c>
      <c r="L360" s="198">
        <v>118.08799999999999</v>
      </c>
      <c r="M360" s="198">
        <v>113.42400000000001</v>
      </c>
      <c r="N360" s="210"/>
    </row>
    <row r="361" spans="4:14" x14ac:dyDescent="0.25">
      <c r="D361" s="210" t="s">
        <v>1425</v>
      </c>
      <c r="E361" s="210" t="s">
        <v>1201</v>
      </c>
      <c r="F361" s="223"/>
      <c r="G361" s="223"/>
      <c r="H361" s="198">
        <v>91.730999999999995</v>
      </c>
      <c r="I361" s="198">
        <v>94.302000000000007</v>
      </c>
      <c r="J361" s="198">
        <v>75.977999999999994</v>
      </c>
      <c r="K361" s="198">
        <v>73.47</v>
      </c>
      <c r="L361" s="198">
        <v>121.73699999999999</v>
      </c>
      <c r="M361" s="198">
        <v>113.87</v>
      </c>
      <c r="N361" s="210"/>
    </row>
    <row r="362" spans="4:14" x14ac:dyDescent="0.25">
      <c r="D362" s="210" t="s">
        <v>1426</v>
      </c>
      <c r="E362" s="210" t="s">
        <v>1202</v>
      </c>
      <c r="F362" s="223"/>
      <c r="G362" s="223"/>
      <c r="H362" s="198">
        <v>95.635999999999996</v>
      </c>
      <c r="I362" s="198">
        <v>94.570999999999998</v>
      </c>
      <c r="J362" s="198">
        <v>74.947000000000003</v>
      </c>
      <c r="K362" s="198">
        <v>74.882000000000005</v>
      </c>
      <c r="L362" s="198">
        <v>123.55</v>
      </c>
      <c r="M362" s="198">
        <v>114.577</v>
      </c>
      <c r="N362" s="210"/>
    </row>
    <row r="363" spans="4:14" x14ac:dyDescent="0.25">
      <c r="D363" s="210" t="s">
        <v>1427</v>
      </c>
      <c r="E363" s="210" t="s">
        <v>1203</v>
      </c>
      <c r="F363" s="223"/>
      <c r="G363" s="223"/>
      <c r="H363" s="198">
        <v>95.581000000000003</v>
      </c>
      <c r="I363" s="198">
        <v>95.200999999999993</v>
      </c>
      <c r="J363" s="198">
        <v>74.697999999999993</v>
      </c>
      <c r="K363" s="198">
        <v>75.546999999999997</v>
      </c>
      <c r="L363" s="198">
        <v>113.389</v>
      </c>
      <c r="M363" s="198">
        <v>115.925</v>
      </c>
      <c r="N363" s="210"/>
    </row>
    <row r="364" spans="4:14" x14ac:dyDescent="0.25">
      <c r="D364" s="210" t="s">
        <v>1428</v>
      </c>
      <c r="E364" s="210" t="s">
        <v>1204</v>
      </c>
      <c r="F364" s="223"/>
      <c r="G364" s="223"/>
      <c r="H364" s="198">
        <v>98.546999999999997</v>
      </c>
      <c r="I364" s="198">
        <v>95.926000000000002</v>
      </c>
      <c r="J364" s="198">
        <v>76.817999999999998</v>
      </c>
      <c r="K364" s="198">
        <v>76.391999999999996</v>
      </c>
      <c r="L364" s="198">
        <v>112.20399999999999</v>
      </c>
      <c r="M364" s="198">
        <v>116.82299999999999</v>
      </c>
      <c r="N364" s="210"/>
    </row>
    <row r="365" spans="4:14" x14ac:dyDescent="0.25">
      <c r="D365" s="210" t="s">
        <v>1429</v>
      </c>
      <c r="E365" s="210" t="s">
        <v>1205</v>
      </c>
      <c r="F365" s="223"/>
      <c r="G365" s="223"/>
      <c r="H365" s="198">
        <v>99.509</v>
      </c>
      <c r="I365" s="198">
        <v>96.168000000000006</v>
      </c>
      <c r="J365" s="198">
        <v>78.790000000000006</v>
      </c>
      <c r="K365" s="198">
        <v>77.427999999999997</v>
      </c>
      <c r="L365" s="198">
        <v>115.566</v>
      </c>
      <c r="M365" s="198">
        <v>116.967</v>
      </c>
      <c r="N365" s="210"/>
    </row>
    <row r="366" spans="4:14" x14ac:dyDescent="0.25">
      <c r="D366" s="210" t="s">
        <v>1430</v>
      </c>
      <c r="E366" s="210" t="s">
        <v>1206</v>
      </c>
      <c r="F366" s="223"/>
      <c r="G366" s="223"/>
      <c r="H366" s="198">
        <v>87.311000000000007</v>
      </c>
      <c r="I366" s="198">
        <v>94.02</v>
      </c>
      <c r="J366" s="198">
        <v>69.061000000000007</v>
      </c>
      <c r="K366" s="198">
        <v>76.28</v>
      </c>
      <c r="L366" s="198">
        <v>104.20399999999999</v>
      </c>
      <c r="M366" s="198">
        <v>115.53400000000001</v>
      </c>
      <c r="N366" s="210"/>
    </row>
    <row r="367" spans="4:14" x14ac:dyDescent="0.25">
      <c r="D367" s="210" t="s">
        <v>1431</v>
      </c>
      <c r="E367" s="210" t="s">
        <v>1207</v>
      </c>
      <c r="F367" s="223"/>
      <c r="G367" s="223"/>
      <c r="H367" s="198">
        <v>68.784999999999997</v>
      </c>
      <c r="I367" s="198">
        <v>91.013999999999996</v>
      </c>
      <c r="J367" s="198">
        <v>55.878999999999998</v>
      </c>
      <c r="K367" s="198">
        <v>72.31</v>
      </c>
      <c r="L367" s="198">
        <v>88.599000000000004</v>
      </c>
      <c r="M367" s="198">
        <v>111.321</v>
      </c>
      <c r="N367" s="210"/>
    </row>
    <row r="368" spans="4:14" x14ac:dyDescent="0.25">
      <c r="D368" s="210" t="s">
        <v>1432</v>
      </c>
      <c r="E368" s="210" t="s">
        <v>1208</v>
      </c>
      <c r="F368" s="223"/>
      <c r="G368" s="223"/>
      <c r="H368" s="198">
        <v>85.075000000000003</v>
      </c>
      <c r="I368" s="198">
        <v>90.063000000000002</v>
      </c>
      <c r="J368" s="198">
        <v>66.082999999999998</v>
      </c>
      <c r="K368" s="198">
        <v>70.896000000000001</v>
      </c>
      <c r="L368" s="198">
        <v>108.79</v>
      </c>
      <c r="M368" s="198">
        <v>109.471</v>
      </c>
      <c r="N368" s="210"/>
    </row>
    <row r="369" spans="4:14" x14ac:dyDescent="0.25">
      <c r="D369" s="210" t="s">
        <v>1433</v>
      </c>
      <c r="E369" s="210" t="s">
        <v>1209</v>
      </c>
      <c r="F369" s="223"/>
      <c r="G369" s="223"/>
      <c r="H369" s="198">
        <v>90.322000000000003</v>
      </c>
      <c r="I369" s="198">
        <v>89.304000000000002</v>
      </c>
      <c r="J369" s="198">
        <v>71.903000000000006</v>
      </c>
      <c r="K369" s="198">
        <v>70.460999999999999</v>
      </c>
      <c r="L369" s="198">
        <v>117.498</v>
      </c>
      <c r="M369" s="198">
        <v>108.607</v>
      </c>
      <c r="N369" s="210"/>
    </row>
    <row r="370" spans="4:14" x14ac:dyDescent="0.25">
      <c r="D370" s="210" t="s">
        <v>1434</v>
      </c>
      <c r="E370" s="210" t="s">
        <v>1210</v>
      </c>
      <c r="F370" s="223"/>
      <c r="G370" s="223"/>
      <c r="H370" s="198">
        <v>89.137</v>
      </c>
      <c r="I370" s="198">
        <v>88.382999999999996</v>
      </c>
      <c r="J370" s="198">
        <v>71.664000000000001</v>
      </c>
      <c r="K370" s="198">
        <v>70.028000000000006</v>
      </c>
      <c r="L370" s="198">
        <v>109.482</v>
      </c>
      <c r="M370" s="198">
        <v>108.04900000000001</v>
      </c>
      <c r="N370" s="210"/>
    </row>
    <row r="371" spans="4:14" x14ac:dyDescent="0.25">
      <c r="D371" s="210" t="s">
        <v>1435</v>
      </c>
      <c r="E371" s="210" t="s">
        <v>1211</v>
      </c>
      <c r="F371" s="223"/>
      <c r="G371" s="223"/>
      <c r="H371" s="198">
        <v>90.995000000000005</v>
      </c>
      <c r="I371" s="198">
        <v>87.304000000000002</v>
      </c>
      <c r="J371" s="198">
        <v>73.037999999999997</v>
      </c>
      <c r="K371" s="198">
        <v>69.488</v>
      </c>
      <c r="L371" s="198">
        <v>109.616</v>
      </c>
      <c r="M371" s="198">
        <v>107.679</v>
      </c>
      <c r="N371" s="210"/>
    </row>
    <row r="372" spans="4:14" x14ac:dyDescent="0.25">
      <c r="D372" s="210" t="s">
        <v>1436</v>
      </c>
      <c r="E372" s="210" t="s">
        <v>1212</v>
      </c>
      <c r="F372" s="223"/>
      <c r="G372" s="223"/>
      <c r="H372" s="198">
        <v>92.08</v>
      </c>
      <c r="I372" s="198">
        <v>86.242999999999995</v>
      </c>
      <c r="J372" s="198">
        <v>76.191000000000003</v>
      </c>
      <c r="K372" s="198">
        <v>69.117000000000004</v>
      </c>
      <c r="L372" s="198">
        <v>112.02200000000001</v>
      </c>
      <c r="M372" s="198">
        <v>107.173</v>
      </c>
      <c r="N372" s="210"/>
    </row>
    <row r="373" spans="4:14" x14ac:dyDescent="0.25">
      <c r="D373" s="210" t="s">
        <v>1437</v>
      </c>
      <c r="E373" s="210" t="s">
        <v>1213</v>
      </c>
      <c r="F373" s="223"/>
      <c r="G373" s="223"/>
      <c r="H373" s="198">
        <v>83.602000000000004</v>
      </c>
      <c r="I373" s="198">
        <v>85.712999999999994</v>
      </c>
      <c r="J373" s="198">
        <v>67.537000000000006</v>
      </c>
      <c r="K373" s="198">
        <v>68.899000000000001</v>
      </c>
      <c r="L373" s="198">
        <v>104.03</v>
      </c>
      <c r="M373" s="198">
        <v>107.148</v>
      </c>
      <c r="N373" s="210"/>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K54"/>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12.5703125" style="45" bestFit="1" customWidth="1"/>
    <col min="5" max="5" width="13.42578125" style="45" bestFit="1" customWidth="1"/>
    <col min="6" max="6" width="5.85546875" style="45" bestFit="1" customWidth="1"/>
    <col min="7" max="7" width="6.42578125" style="45" bestFit="1" customWidth="1"/>
    <col min="8" max="9" width="6.140625" style="45" bestFit="1" customWidth="1"/>
    <col min="10" max="16384" width="9.140625" style="45"/>
  </cols>
  <sheetData>
    <row r="1" spans="1:11" x14ac:dyDescent="0.25">
      <c r="A1" s="59" t="s">
        <v>2</v>
      </c>
      <c r="B1" s="63" t="s">
        <v>1548</v>
      </c>
      <c r="C1" s="179" t="s">
        <v>467</v>
      </c>
      <c r="D1" s="179"/>
    </row>
    <row r="2" spans="1:11" x14ac:dyDescent="0.25">
      <c r="A2" s="59" t="s">
        <v>3</v>
      </c>
      <c r="B2" s="63" t="s">
        <v>1549</v>
      </c>
      <c r="C2" s="59"/>
      <c r="D2" s="59"/>
    </row>
    <row r="3" spans="1:11" x14ac:dyDescent="0.25">
      <c r="A3" s="59" t="s">
        <v>4</v>
      </c>
      <c r="B3" s="59" t="s">
        <v>8</v>
      </c>
      <c r="C3" s="59"/>
      <c r="D3" s="59"/>
    </row>
    <row r="4" spans="1:11" x14ac:dyDescent="0.25">
      <c r="A4" s="59" t="s">
        <v>5</v>
      </c>
      <c r="B4" s="59" t="s">
        <v>11</v>
      </c>
      <c r="C4" s="59"/>
      <c r="D4" s="59"/>
    </row>
    <row r="5" spans="1:11" x14ac:dyDescent="0.25">
      <c r="A5" s="59" t="s">
        <v>6</v>
      </c>
      <c r="B5" s="59"/>
      <c r="C5" s="59"/>
      <c r="D5" s="59"/>
    </row>
    <row r="6" spans="1:11" x14ac:dyDescent="0.25">
      <c r="A6" s="59" t="s">
        <v>7</v>
      </c>
      <c r="B6" s="59"/>
      <c r="C6" s="59"/>
      <c r="D6" s="59"/>
    </row>
    <row r="8" spans="1:11" x14ac:dyDescent="0.25">
      <c r="F8" s="45">
        <v>2022</v>
      </c>
      <c r="G8" s="45">
        <v>2021</v>
      </c>
      <c r="H8" s="45">
        <v>2020</v>
      </c>
      <c r="I8" s="45">
        <v>2019</v>
      </c>
    </row>
    <row r="9" spans="1:11" x14ac:dyDescent="0.25">
      <c r="D9" s="210" t="s">
        <v>1509</v>
      </c>
      <c r="E9" s="210" t="s">
        <v>1550</v>
      </c>
      <c r="F9" s="210">
        <v>563</v>
      </c>
      <c r="G9" s="155">
        <v>66</v>
      </c>
      <c r="H9" s="155">
        <v>1169</v>
      </c>
      <c r="I9" s="155">
        <v>1006</v>
      </c>
      <c r="J9" s="210"/>
      <c r="K9" s="210"/>
    </row>
    <row r="10" spans="1:11" x14ac:dyDescent="0.25">
      <c r="D10" s="210" t="s">
        <v>1510</v>
      </c>
      <c r="E10" s="210" t="s">
        <v>1551</v>
      </c>
      <c r="F10" s="210">
        <v>620</v>
      </c>
      <c r="G10" s="155">
        <v>54</v>
      </c>
      <c r="H10" s="155">
        <v>1112</v>
      </c>
      <c r="I10" s="155">
        <v>971</v>
      </c>
      <c r="J10" s="210"/>
    </row>
    <row r="11" spans="1:11" x14ac:dyDescent="0.25">
      <c r="D11" s="210" t="s">
        <v>1511</v>
      </c>
      <c r="E11" s="210" t="s">
        <v>1552</v>
      </c>
      <c r="F11" s="210">
        <v>797</v>
      </c>
      <c r="G11" s="155">
        <v>63</v>
      </c>
      <c r="H11" s="155">
        <v>494</v>
      </c>
      <c r="I11" s="155">
        <v>1174</v>
      </c>
      <c r="J11" s="210"/>
    </row>
    <row r="12" spans="1:11" x14ac:dyDescent="0.25">
      <c r="D12" s="210" t="s">
        <v>1512</v>
      </c>
      <c r="E12" s="210" t="s">
        <v>1553</v>
      </c>
      <c r="F12" s="210">
        <v>997</v>
      </c>
      <c r="G12" s="155">
        <v>65</v>
      </c>
      <c r="H12" s="155">
        <v>10</v>
      </c>
      <c r="I12" s="155">
        <v>1338</v>
      </c>
      <c r="J12" s="210"/>
    </row>
    <row r="13" spans="1:11" x14ac:dyDescent="0.25">
      <c r="D13" s="210" t="s">
        <v>605</v>
      </c>
      <c r="E13" s="210" t="s">
        <v>1554</v>
      </c>
      <c r="F13" s="210">
        <v>1096</v>
      </c>
      <c r="G13" s="155">
        <v>89</v>
      </c>
      <c r="H13" s="155">
        <v>23</v>
      </c>
      <c r="I13" s="155">
        <v>1412</v>
      </c>
      <c r="J13" s="210"/>
    </row>
    <row r="14" spans="1:11" x14ac:dyDescent="0.25">
      <c r="D14" s="210" t="s">
        <v>606</v>
      </c>
      <c r="E14" s="210" t="s">
        <v>1555</v>
      </c>
      <c r="F14" s="210">
        <v>1208</v>
      </c>
      <c r="G14" s="155">
        <v>266</v>
      </c>
      <c r="H14" s="155">
        <v>85</v>
      </c>
      <c r="I14" s="155">
        <v>1476</v>
      </c>
      <c r="J14" s="210"/>
    </row>
    <row r="15" spans="1:11" x14ac:dyDescent="0.25">
      <c r="D15" s="210" t="s">
        <v>607</v>
      </c>
      <c r="E15" s="210" t="s">
        <v>1556</v>
      </c>
      <c r="F15" s="210">
        <v>1295</v>
      </c>
      <c r="G15" s="155">
        <v>538</v>
      </c>
      <c r="H15" s="155">
        <v>305</v>
      </c>
      <c r="I15" s="155">
        <v>1604</v>
      </c>
      <c r="J15" s="210"/>
    </row>
    <row r="16" spans="1:11" x14ac:dyDescent="0.25">
      <c r="D16" s="210" t="s">
        <v>1513</v>
      </c>
      <c r="E16" s="210" t="s">
        <v>1557</v>
      </c>
      <c r="F16" s="210"/>
      <c r="G16" s="155">
        <v>703</v>
      </c>
      <c r="H16" s="155">
        <v>394</v>
      </c>
      <c r="I16" s="155">
        <v>1618</v>
      </c>
      <c r="J16" s="210"/>
    </row>
    <row r="17" spans="4:10" x14ac:dyDescent="0.25">
      <c r="D17" s="210" t="s">
        <v>1514</v>
      </c>
      <c r="E17" s="210" t="s">
        <v>1558</v>
      </c>
      <c r="F17" s="210"/>
      <c r="G17" s="155">
        <v>639</v>
      </c>
      <c r="H17" s="155">
        <v>88</v>
      </c>
      <c r="I17" s="155">
        <v>1516</v>
      </c>
      <c r="J17" s="210"/>
    </row>
    <row r="18" spans="4:10" x14ac:dyDescent="0.25">
      <c r="D18" s="210" t="s">
        <v>1515</v>
      </c>
      <c r="E18" s="210" t="s">
        <v>1559</v>
      </c>
      <c r="F18" s="210"/>
      <c r="G18" s="155">
        <v>713</v>
      </c>
      <c r="H18" s="155">
        <v>63</v>
      </c>
      <c r="I18" s="155">
        <v>1476</v>
      </c>
      <c r="J18" s="210"/>
    </row>
    <row r="19" spans="4:10" x14ac:dyDescent="0.25">
      <c r="D19" s="210" t="s">
        <v>1516</v>
      </c>
      <c r="E19" s="210" t="s">
        <v>1516</v>
      </c>
      <c r="F19" s="210"/>
      <c r="G19" s="155">
        <v>725</v>
      </c>
      <c r="H19" s="155">
        <v>49</v>
      </c>
      <c r="I19" s="155">
        <v>1271</v>
      </c>
      <c r="J19" s="210"/>
    </row>
    <row r="20" spans="4:10" x14ac:dyDescent="0.25">
      <c r="D20" s="210" t="s">
        <v>1517</v>
      </c>
      <c r="E20" s="210" t="s">
        <v>1517</v>
      </c>
      <c r="F20" s="210"/>
      <c r="G20" s="155">
        <v>702</v>
      </c>
      <c r="H20" s="155">
        <v>68</v>
      </c>
      <c r="I20" s="155">
        <v>1311</v>
      </c>
      <c r="J20" s="210"/>
    </row>
    <row r="21" spans="4:10" x14ac:dyDescent="0.25">
      <c r="D21" s="210"/>
      <c r="E21" s="210"/>
      <c r="F21" s="210"/>
      <c r="G21" s="198"/>
      <c r="H21" s="198"/>
      <c r="I21" s="198"/>
      <c r="J21" s="210"/>
    </row>
    <row r="22" spans="4:10" x14ac:dyDescent="0.25">
      <c r="D22" s="210"/>
      <c r="E22" s="210"/>
      <c r="F22" s="210"/>
      <c r="G22" s="198"/>
      <c r="H22" s="198"/>
      <c r="I22" s="198"/>
      <c r="J22" s="210"/>
    </row>
    <row r="23" spans="4:10" x14ac:dyDescent="0.25">
      <c r="D23" s="210"/>
      <c r="E23" s="210"/>
      <c r="F23" s="210"/>
      <c r="G23" s="198"/>
      <c r="H23" s="198"/>
      <c r="I23" s="198"/>
      <c r="J23" s="210"/>
    </row>
    <row r="24" spans="4:10" x14ac:dyDescent="0.25">
      <c r="D24" s="210"/>
      <c r="E24" s="210"/>
      <c r="F24" s="210"/>
      <c r="G24" s="198"/>
      <c r="H24" s="198"/>
      <c r="I24" s="198"/>
      <c r="J24" s="210"/>
    </row>
    <row r="25" spans="4:10" x14ac:dyDescent="0.25">
      <c r="D25" s="210"/>
      <c r="E25" s="210"/>
      <c r="F25" s="210"/>
      <c r="G25" s="198"/>
      <c r="H25" s="198"/>
      <c r="I25" s="198"/>
      <c r="J25" s="210"/>
    </row>
    <row r="26" spans="4:10" x14ac:dyDescent="0.25">
      <c r="D26" s="210"/>
      <c r="E26" s="210"/>
      <c r="F26" s="210"/>
      <c r="G26" s="198"/>
      <c r="H26" s="198"/>
      <c r="I26" s="198"/>
      <c r="J26" s="210"/>
    </row>
    <row r="27" spans="4:10" x14ac:dyDescent="0.25">
      <c r="D27" s="210"/>
      <c r="E27" s="210"/>
      <c r="F27" s="210"/>
      <c r="G27" s="198"/>
      <c r="H27" s="198"/>
      <c r="I27" s="198"/>
      <c r="J27" s="210"/>
    </row>
    <row r="28" spans="4:10" x14ac:dyDescent="0.25">
      <c r="D28" s="210"/>
      <c r="E28" s="210"/>
      <c r="F28" s="210"/>
      <c r="G28" s="198"/>
      <c r="H28" s="198"/>
      <c r="I28" s="198"/>
      <c r="J28" s="210"/>
    </row>
    <row r="29" spans="4:10" x14ac:dyDescent="0.25">
      <c r="D29" s="210"/>
      <c r="E29" s="210"/>
      <c r="F29" s="210"/>
      <c r="G29" s="198"/>
      <c r="H29" s="198"/>
      <c r="I29" s="198"/>
      <c r="J29" s="210"/>
    </row>
    <row r="30" spans="4:10" x14ac:dyDescent="0.25">
      <c r="D30" s="210"/>
      <c r="E30" s="210"/>
      <c r="F30" s="210"/>
      <c r="G30" s="198"/>
      <c r="H30" s="198"/>
      <c r="I30" s="198"/>
      <c r="J30" s="210"/>
    </row>
    <row r="31" spans="4:10" x14ac:dyDescent="0.25">
      <c r="D31" s="210"/>
      <c r="E31" s="210"/>
      <c r="F31" s="210"/>
      <c r="G31" s="198"/>
      <c r="H31" s="198"/>
      <c r="I31" s="198"/>
      <c r="J31" s="210"/>
    </row>
    <row r="32" spans="4:10" x14ac:dyDescent="0.25">
      <c r="D32" s="210"/>
      <c r="E32" s="210"/>
      <c r="F32" s="210"/>
      <c r="G32" s="198"/>
      <c r="H32" s="198"/>
      <c r="I32" s="198"/>
      <c r="J32" s="210"/>
    </row>
    <row r="33" spans="4:10" x14ac:dyDescent="0.25">
      <c r="D33" s="210"/>
      <c r="E33" s="210"/>
      <c r="F33" s="210"/>
      <c r="G33" s="198"/>
      <c r="H33" s="198"/>
      <c r="I33" s="198"/>
      <c r="J33" s="210"/>
    </row>
    <row r="34" spans="4:10" x14ac:dyDescent="0.25">
      <c r="D34" s="210"/>
      <c r="E34" s="210"/>
      <c r="F34" s="210"/>
      <c r="G34" s="198"/>
      <c r="H34" s="198"/>
      <c r="I34" s="198"/>
      <c r="J34" s="210"/>
    </row>
    <row r="35" spans="4:10" x14ac:dyDescent="0.25">
      <c r="D35" s="210"/>
      <c r="E35" s="210"/>
      <c r="F35" s="210"/>
      <c r="G35" s="198"/>
      <c r="H35" s="198"/>
      <c r="I35" s="198"/>
      <c r="J35" s="210"/>
    </row>
    <row r="36" spans="4:10" x14ac:dyDescent="0.25">
      <c r="D36" s="210"/>
      <c r="E36" s="210"/>
      <c r="F36" s="210"/>
      <c r="G36" s="198"/>
      <c r="H36" s="198"/>
      <c r="I36" s="198"/>
      <c r="J36" s="210"/>
    </row>
    <row r="37" spans="4:10" x14ac:dyDescent="0.25">
      <c r="D37" s="210"/>
      <c r="E37" s="210"/>
      <c r="F37" s="210"/>
      <c r="G37" s="198"/>
      <c r="H37" s="198"/>
      <c r="I37" s="198"/>
      <c r="J37" s="210"/>
    </row>
    <row r="38" spans="4:10" x14ac:dyDescent="0.25">
      <c r="D38" s="210"/>
      <c r="E38" s="210"/>
      <c r="F38" s="210"/>
      <c r="G38" s="198"/>
      <c r="H38" s="198"/>
      <c r="I38" s="198"/>
      <c r="J38" s="210"/>
    </row>
    <row r="39" spans="4:10" x14ac:dyDescent="0.25">
      <c r="D39" s="210"/>
      <c r="E39" s="210"/>
      <c r="F39" s="210"/>
      <c r="G39" s="198"/>
      <c r="H39" s="198"/>
      <c r="I39" s="198"/>
      <c r="J39" s="210"/>
    </row>
    <row r="40" spans="4:10" x14ac:dyDescent="0.25">
      <c r="D40" s="210"/>
      <c r="E40" s="210"/>
      <c r="F40" s="210"/>
      <c r="G40" s="198"/>
      <c r="H40" s="198"/>
      <c r="I40" s="198"/>
      <c r="J40" s="210"/>
    </row>
    <row r="41" spans="4:10" x14ac:dyDescent="0.25">
      <c r="D41" s="210"/>
      <c r="E41" s="210"/>
      <c r="F41" s="210"/>
      <c r="G41" s="198"/>
      <c r="H41" s="198"/>
      <c r="I41" s="198"/>
      <c r="J41" s="210"/>
    </row>
    <row r="42" spans="4:10" x14ac:dyDescent="0.25">
      <c r="D42" s="210"/>
      <c r="E42" s="210"/>
      <c r="F42" s="210"/>
      <c r="G42" s="198"/>
      <c r="H42" s="198"/>
      <c r="I42" s="198"/>
      <c r="J42" s="210"/>
    </row>
    <row r="43" spans="4:10" x14ac:dyDescent="0.25">
      <c r="D43" s="210"/>
      <c r="E43" s="210"/>
      <c r="F43" s="210"/>
      <c r="G43" s="198"/>
      <c r="H43" s="198"/>
      <c r="I43" s="198"/>
      <c r="J43" s="210"/>
    </row>
    <row r="44" spans="4:10" x14ac:dyDescent="0.25">
      <c r="D44" s="210"/>
      <c r="E44" s="210"/>
      <c r="F44" s="210"/>
      <c r="G44" s="198"/>
      <c r="H44" s="198"/>
      <c r="I44" s="198"/>
      <c r="J44" s="210"/>
    </row>
    <row r="45" spans="4:10" x14ac:dyDescent="0.25">
      <c r="D45" s="210"/>
      <c r="E45" s="210"/>
      <c r="F45" s="210"/>
      <c r="G45" s="198"/>
      <c r="H45" s="198"/>
      <c r="I45" s="198"/>
      <c r="J45" s="210"/>
    </row>
    <row r="46" spans="4:10" x14ac:dyDescent="0.25">
      <c r="D46" s="210"/>
      <c r="E46" s="210"/>
      <c r="F46" s="210"/>
      <c r="G46" s="198"/>
      <c r="H46" s="198"/>
      <c r="I46" s="198"/>
      <c r="J46" s="210"/>
    </row>
    <row r="47" spans="4:10" x14ac:dyDescent="0.25">
      <c r="D47" s="210"/>
      <c r="E47" s="210"/>
      <c r="F47" s="210"/>
      <c r="G47" s="198"/>
      <c r="H47" s="198"/>
      <c r="I47" s="198"/>
      <c r="J47" s="210"/>
    </row>
    <row r="48" spans="4:10" x14ac:dyDescent="0.25">
      <c r="D48" s="210"/>
      <c r="E48" s="210"/>
      <c r="F48" s="210"/>
      <c r="G48" s="198"/>
      <c r="H48" s="198"/>
      <c r="I48" s="198"/>
      <c r="J48" s="210"/>
    </row>
    <row r="49" spans="4:10" x14ac:dyDescent="0.25">
      <c r="D49" s="210"/>
      <c r="E49" s="210"/>
      <c r="F49" s="210"/>
      <c r="G49" s="198"/>
      <c r="H49" s="198"/>
      <c r="I49" s="198"/>
      <c r="J49" s="210"/>
    </row>
    <row r="50" spans="4:10" x14ac:dyDescent="0.25">
      <c r="D50" s="210"/>
      <c r="E50" s="210"/>
      <c r="F50" s="210"/>
      <c r="G50" s="198"/>
      <c r="H50" s="198"/>
      <c r="I50" s="198"/>
      <c r="J50" s="210"/>
    </row>
    <row r="51" spans="4:10" x14ac:dyDescent="0.25">
      <c r="D51" s="210"/>
      <c r="E51" s="210"/>
      <c r="F51" s="210"/>
      <c r="G51" s="198"/>
      <c r="H51" s="198"/>
      <c r="I51" s="198"/>
      <c r="J51" s="210"/>
    </row>
    <row r="52" spans="4:10" x14ac:dyDescent="0.25">
      <c r="D52" s="210"/>
      <c r="E52" s="210"/>
      <c r="F52" s="210"/>
      <c r="G52" s="198"/>
      <c r="H52" s="198"/>
      <c r="I52" s="198"/>
      <c r="J52" s="210"/>
    </row>
    <row r="53" spans="4:10" x14ac:dyDescent="0.25">
      <c r="D53" s="210"/>
      <c r="E53" s="210"/>
      <c r="F53" s="210"/>
      <c r="G53" s="198"/>
      <c r="H53" s="198"/>
      <c r="I53" s="198"/>
      <c r="J53" s="210"/>
    </row>
    <row r="54" spans="4:10" x14ac:dyDescent="0.25">
      <c r="D54" s="210"/>
      <c r="E54" s="210"/>
      <c r="F54" s="210"/>
      <c r="G54" s="198"/>
      <c r="H54" s="198"/>
      <c r="I54" s="198"/>
      <c r="J54" s="210"/>
    </row>
  </sheetData>
  <phoneticPr fontId="37"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4.7109375"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1936</v>
      </c>
      <c r="C1" s="179" t="s">
        <v>467</v>
      </c>
    </row>
    <row r="2" spans="1:5" ht="15.75" x14ac:dyDescent="0.25">
      <c r="A2" s="35" t="s">
        <v>3</v>
      </c>
      <c r="B2" s="36" t="s">
        <v>1975</v>
      </c>
    </row>
    <row r="3" spans="1:5" ht="15.75" x14ac:dyDescent="0.25">
      <c r="A3" s="29" t="s">
        <v>4</v>
      </c>
      <c r="B3" s="29" t="s">
        <v>8</v>
      </c>
    </row>
    <row r="4" spans="1:5" ht="15.75" x14ac:dyDescent="0.25">
      <c r="A4" s="29" t="s">
        <v>5</v>
      </c>
      <c r="B4" s="29" t="s">
        <v>11</v>
      </c>
    </row>
    <row r="5" spans="1:5" ht="15.75" x14ac:dyDescent="0.25">
      <c r="A5" s="27" t="s">
        <v>6</v>
      </c>
      <c r="B5" s="15" t="s">
        <v>1974</v>
      </c>
    </row>
    <row r="6" spans="1:5" ht="15.75" x14ac:dyDescent="0.25">
      <c r="A6" s="27" t="s">
        <v>7</v>
      </c>
      <c r="B6" s="15" t="s">
        <v>1800</v>
      </c>
    </row>
    <row r="11" spans="1:5" ht="60" x14ac:dyDescent="0.25">
      <c r="D11" t="s">
        <v>46</v>
      </c>
      <c r="E11" s="183" t="s">
        <v>1801</v>
      </c>
    </row>
    <row r="12" spans="1:5" ht="60" x14ac:dyDescent="0.25">
      <c r="D12" t="s">
        <v>45</v>
      </c>
      <c r="E12" s="183" t="s">
        <v>1802</v>
      </c>
    </row>
    <row r="13" spans="1:5" x14ac:dyDescent="0.25">
      <c r="D13" t="s">
        <v>43</v>
      </c>
      <c r="E13" s="127">
        <v>233.60079904543568</v>
      </c>
    </row>
    <row r="14" spans="1:5" x14ac:dyDescent="0.25">
      <c r="D14" t="s">
        <v>200</v>
      </c>
      <c r="E14" s="127">
        <v>97.720159447954273</v>
      </c>
    </row>
    <row r="15" spans="1:5" x14ac:dyDescent="0.25">
      <c r="D15" t="s">
        <v>41</v>
      </c>
      <c r="E15" s="127">
        <v>25.670786489570929</v>
      </c>
    </row>
    <row r="16" spans="1:5" x14ac:dyDescent="0.25">
      <c r="D16" t="s">
        <v>630</v>
      </c>
      <c r="E16" s="127">
        <v>52.927138761677497</v>
      </c>
    </row>
    <row r="17" spans="4:5" x14ac:dyDescent="0.25">
      <c r="D17" t="s">
        <v>42</v>
      </c>
      <c r="E17" s="127">
        <v>68.991198464870124</v>
      </c>
    </row>
    <row r="18" spans="4:5" x14ac:dyDescent="0.25">
      <c r="D18" t="s">
        <v>631</v>
      </c>
      <c r="E18" s="127">
        <v>98.121827259499184</v>
      </c>
    </row>
    <row r="19" spans="4:5" x14ac:dyDescent="0.25">
      <c r="D19" t="s">
        <v>44</v>
      </c>
      <c r="E19" s="127">
        <v>112.73990040627608</v>
      </c>
    </row>
    <row r="20" spans="4:5" x14ac:dyDescent="0.25">
      <c r="D20" t="s">
        <v>203</v>
      </c>
      <c r="E20" s="127">
        <v>132.65633314451483</v>
      </c>
    </row>
    <row r="21" spans="4:5" x14ac:dyDescent="0.25">
      <c r="D21" t="s">
        <v>36</v>
      </c>
      <c r="E21" s="127">
        <v>104.61609012816693</v>
      </c>
    </row>
    <row r="22" spans="4:5" x14ac:dyDescent="0.25">
      <c r="D22" t="s">
        <v>37</v>
      </c>
      <c r="E22" s="127">
        <v>41.546947571516377</v>
      </c>
    </row>
    <row r="23" spans="4:5" x14ac:dyDescent="0.25">
      <c r="D23" t="s">
        <v>207</v>
      </c>
      <c r="E23" s="127">
        <v>31.13643732961846</v>
      </c>
    </row>
    <row r="24" spans="4:5" x14ac:dyDescent="0.25">
      <c r="D24" t="s">
        <v>632</v>
      </c>
      <c r="E24" s="127">
        <v>65.945471868355128</v>
      </c>
    </row>
    <row r="25" spans="4:5" x14ac:dyDescent="0.25">
      <c r="D25" t="s">
        <v>39</v>
      </c>
      <c r="E25" s="127">
        <v>92.261154596060919</v>
      </c>
    </row>
    <row r="26" spans="4:5" x14ac:dyDescent="0.25">
      <c r="D26" t="s">
        <v>40</v>
      </c>
      <c r="E26" s="127">
        <v>45.633829346392908</v>
      </c>
    </row>
    <row r="27" spans="4:5" x14ac:dyDescent="0.25">
      <c r="D27" t="s">
        <v>38</v>
      </c>
      <c r="E27" s="127">
        <v>95.619909312284832</v>
      </c>
    </row>
    <row r="28" spans="4:5" x14ac:dyDescent="0.25">
      <c r="D28" t="s">
        <v>633</v>
      </c>
      <c r="E28" s="127">
        <v>60.252450651268965</v>
      </c>
    </row>
    <row r="29" spans="4:5" x14ac:dyDescent="0.25">
      <c r="D29" t="s">
        <v>634</v>
      </c>
      <c r="E29" s="127">
        <v>62.429287611898765</v>
      </c>
    </row>
    <row r="30" spans="4:5" x14ac:dyDescent="0.25">
      <c r="D30" t="s">
        <v>34</v>
      </c>
      <c r="E30" s="127">
        <v>65.815634631549443</v>
      </c>
    </row>
    <row r="31" spans="4:5" x14ac:dyDescent="0.25">
      <c r="D31" t="s">
        <v>35</v>
      </c>
      <c r="E31" s="127">
        <v>76.042325722740614</v>
      </c>
    </row>
    <row r="32" spans="4:5" x14ac:dyDescent="0.25">
      <c r="D32" t="s">
        <v>635</v>
      </c>
      <c r="E32" s="127">
        <v>85.426895990572646</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91"/>
  <sheetViews>
    <sheetView showGridLines="0" zoomScale="75" zoomScaleNormal="75" workbookViewId="0"/>
  </sheetViews>
  <sheetFormatPr defaultRowHeight="15.75" x14ac:dyDescent="0.25"/>
  <cols>
    <col min="1" max="1" width="13.7109375" style="49" bestFit="1" customWidth="1"/>
    <col min="2" max="2" width="100.7109375" style="49" customWidth="1"/>
    <col min="3" max="3" width="11.140625" style="49" customWidth="1"/>
    <col min="4" max="5" width="9.140625" style="49"/>
    <col min="6" max="6" width="25.28515625" style="49" customWidth="1"/>
    <col min="7" max="7" width="29.42578125" style="49" customWidth="1"/>
    <col min="8" max="8" width="14.7109375" style="49" customWidth="1"/>
    <col min="9" max="9" width="18.5703125" style="49" customWidth="1"/>
    <col min="10" max="10" width="13" style="49" customWidth="1"/>
    <col min="11" max="187" width="9.140625" style="49"/>
    <col min="188" max="188" width="14.7109375" style="49" customWidth="1"/>
    <col min="189" max="189" width="100.7109375" style="49" customWidth="1"/>
    <col min="190" max="190" width="4.7109375" style="49" customWidth="1"/>
    <col min="191" max="192" width="9.140625" style="49"/>
    <col min="193" max="195" width="25.28515625" style="49" customWidth="1"/>
    <col min="196" max="443" width="9.140625" style="49"/>
    <col min="444" max="444" width="14.7109375" style="49" customWidth="1"/>
    <col min="445" max="445" width="100.7109375" style="49" customWidth="1"/>
    <col min="446" max="446" width="4.7109375" style="49" customWidth="1"/>
    <col min="447" max="448" width="9.140625" style="49"/>
    <col min="449" max="451" width="25.28515625" style="49" customWidth="1"/>
    <col min="452" max="699" width="9.140625" style="49"/>
    <col min="700" max="700" width="14.7109375" style="49" customWidth="1"/>
    <col min="701" max="701" width="100.7109375" style="49" customWidth="1"/>
    <col min="702" max="702" width="4.7109375" style="49" customWidth="1"/>
    <col min="703" max="704" width="9.140625" style="49"/>
    <col min="705" max="707" width="25.28515625" style="49" customWidth="1"/>
    <col min="708" max="955" width="9.140625" style="49"/>
    <col min="956" max="956" width="14.7109375" style="49" customWidth="1"/>
    <col min="957" max="957" width="100.7109375" style="49" customWidth="1"/>
    <col min="958" max="958" width="4.7109375" style="49" customWidth="1"/>
    <col min="959" max="960" width="9.140625" style="49"/>
    <col min="961" max="963" width="25.28515625" style="49" customWidth="1"/>
    <col min="964" max="1211" width="9.140625" style="49"/>
    <col min="1212" max="1212" width="14.7109375" style="49" customWidth="1"/>
    <col min="1213" max="1213" width="100.7109375" style="49" customWidth="1"/>
    <col min="1214" max="1214" width="4.7109375" style="49" customWidth="1"/>
    <col min="1215" max="1216" width="9.140625" style="49"/>
    <col min="1217" max="1219" width="25.28515625" style="49" customWidth="1"/>
    <col min="1220" max="1467" width="9.140625" style="49"/>
    <col min="1468" max="1468" width="14.7109375" style="49" customWidth="1"/>
    <col min="1469" max="1469" width="100.7109375" style="49" customWidth="1"/>
    <col min="1470" max="1470" width="4.7109375" style="49" customWidth="1"/>
    <col min="1471" max="1472" width="9.140625" style="49"/>
    <col min="1473" max="1475" width="25.28515625" style="49" customWidth="1"/>
    <col min="1476" max="1723" width="9.140625" style="49"/>
    <col min="1724" max="1724" width="14.7109375" style="49" customWidth="1"/>
    <col min="1725" max="1725" width="100.7109375" style="49" customWidth="1"/>
    <col min="1726" max="1726" width="4.7109375" style="49" customWidth="1"/>
    <col min="1727" max="1728" width="9.140625" style="49"/>
    <col min="1729" max="1731" width="25.28515625" style="49" customWidth="1"/>
    <col min="1732" max="1979" width="9.140625" style="49"/>
    <col min="1980" max="1980" width="14.7109375" style="49" customWidth="1"/>
    <col min="1981" max="1981" width="100.7109375" style="49" customWidth="1"/>
    <col min="1982" max="1982" width="4.7109375" style="49" customWidth="1"/>
    <col min="1983" max="1984" width="9.140625" style="49"/>
    <col min="1985" max="1987" width="25.28515625" style="49" customWidth="1"/>
    <col min="1988" max="2235" width="9.140625" style="49"/>
    <col min="2236" max="2236" width="14.7109375" style="49" customWidth="1"/>
    <col min="2237" max="2237" width="100.7109375" style="49" customWidth="1"/>
    <col min="2238" max="2238" width="4.7109375" style="49" customWidth="1"/>
    <col min="2239" max="2240" width="9.140625" style="49"/>
    <col min="2241" max="2243" width="25.28515625" style="49" customWidth="1"/>
    <col min="2244" max="2491" width="9.140625" style="49"/>
    <col min="2492" max="2492" width="14.7109375" style="49" customWidth="1"/>
    <col min="2493" max="2493" width="100.7109375" style="49" customWidth="1"/>
    <col min="2494" max="2494" width="4.7109375" style="49" customWidth="1"/>
    <col min="2495" max="2496" width="9.140625" style="49"/>
    <col min="2497" max="2499" width="25.28515625" style="49" customWidth="1"/>
    <col min="2500" max="2747" width="9.140625" style="49"/>
    <col min="2748" max="2748" width="14.7109375" style="49" customWidth="1"/>
    <col min="2749" max="2749" width="100.7109375" style="49" customWidth="1"/>
    <col min="2750" max="2750" width="4.7109375" style="49" customWidth="1"/>
    <col min="2751" max="2752" width="9.140625" style="49"/>
    <col min="2753" max="2755" width="25.28515625" style="49" customWidth="1"/>
    <col min="2756" max="3003" width="9.140625" style="49"/>
    <col min="3004" max="3004" width="14.7109375" style="49" customWidth="1"/>
    <col min="3005" max="3005" width="100.7109375" style="49" customWidth="1"/>
    <col min="3006" max="3006" width="4.7109375" style="49" customWidth="1"/>
    <col min="3007" max="3008" width="9.140625" style="49"/>
    <col min="3009" max="3011" width="25.28515625" style="49" customWidth="1"/>
    <col min="3012" max="3259" width="9.140625" style="49"/>
    <col min="3260" max="3260" width="14.7109375" style="49" customWidth="1"/>
    <col min="3261" max="3261" width="100.7109375" style="49" customWidth="1"/>
    <col min="3262" max="3262" width="4.7109375" style="49" customWidth="1"/>
    <col min="3263" max="3264" width="9.140625" style="49"/>
    <col min="3265" max="3267" width="25.28515625" style="49" customWidth="1"/>
    <col min="3268" max="3515" width="9.140625" style="49"/>
    <col min="3516" max="3516" width="14.7109375" style="49" customWidth="1"/>
    <col min="3517" max="3517" width="100.7109375" style="49" customWidth="1"/>
    <col min="3518" max="3518" width="4.7109375" style="49" customWidth="1"/>
    <col min="3519" max="3520" width="9.140625" style="49"/>
    <col min="3521" max="3523" width="25.28515625" style="49" customWidth="1"/>
    <col min="3524" max="3771" width="9.140625" style="49"/>
    <col min="3772" max="3772" width="14.7109375" style="49" customWidth="1"/>
    <col min="3773" max="3773" width="100.7109375" style="49" customWidth="1"/>
    <col min="3774" max="3774" width="4.7109375" style="49" customWidth="1"/>
    <col min="3775" max="3776" width="9.140625" style="49"/>
    <col min="3777" max="3779" width="25.28515625" style="49" customWidth="1"/>
    <col min="3780" max="4027" width="9.140625" style="49"/>
    <col min="4028" max="4028" width="14.7109375" style="49" customWidth="1"/>
    <col min="4029" max="4029" width="100.7109375" style="49" customWidth="1"/>
    <col min="4030" max="4030" width="4.7109375" style="49" customWidth="1"/>
    <col min="4031" max="4032" width="9.140625" style="49"/>
    <col min="4033" max="4035" width="25.28515625" style="49" customWidth="1"/>
    <col min="4036" max="4283" width="9.140625" style="49"/>
    <col min="4284" max="4284" width="14.7109375" style="49" customWidth="1"/>
    <col min="4285" max="4285" width="100.7109375" style="49" customWidth="1"/>
    <col min="4286" max="4286" width="4.7109375" style="49" customWidth="1"/>
    <col min="4287" max="4288" width="9.140625" style="49"/>
    <col min="4289" max="4291" width="25.28515625" style="49" customWidth="1"/>
    <col min="4292" max="4539" width="9.140625" style="49"/>
    <col min="4540" max="4540" width="14.7109375" style="49" customWidth="1"/>
    <col min="4541" max="4541" width="100.7109375" style="49" customWidth="1"/>
    <col min="4542" max="4542" width="4.7109375" style="49" customWidth="1"/>
    <col min="4543" max="4544" width="9.140625" style="49"/>
    <col min="4545" max="4547" width="25.28515625" style="49" customWidth="1"/>
    <col min="4548" max="4795" width="9.140625" style="49"/>
    <col min="4796" max="4796" width="14.7109375" style="49" customWidth="1"/>
    <col min="4797" max="4797" width="100.7109375" style="49" customWidth="1"/>
    <col min="4798" max="4798" width="4.7109375" style="49" customWidth="1"/>
    <col min="4799" max="4800" width="9.140625" style="49"/>
    <col min="4801" max="4803" width="25.28515625" style="49" customWidth="1"/>
    <col min="4804" max="5051" width="9.140625" style="49"/>
    <col min="5052" max="5052" width="14.7109375" style="49" customWidth="1"/>
    <col min="5053" max="5053" width="100.7109375" style="49" customWidth="1"/>
    <col min="5054" max="5054" width="4.7109375" style="49" customWidth="1"/>
    <col min="5055" max="5056" width="9.140625" style="49"/>
    <col min="5057" max="5059" width="25.28515625" style="49" customWidth="1"/>
    <col min="5060" max="5307" width="9.140625" style="49"/>
    <col min="5308" max="5308" width="14.7109375" style="49" customWidth="1"/>
    <col min="5309" max="5309" width="100.7109375" style="49" customWidth="1"/>
    <col min="5310" max="5310" width="4.7109375" style="49" customWidth="1"/>
    <col min="5311" max="5312" width="9.140625" style="49"/>
    <col min="5313" max="5315" width="25.28515625" style="49" customWidth="1"/>
    <col min="5316" max="5563" width="9.140625" style="49"/>
    <col min="5564" max="5564" width="14.7109375" style="49" customWidth="1"/>
    <col min="5565" max="5565" width="100.7109375" style="49" customWidth="1"/>
    <col min="5566" max="5566" width="4.7109375" style="49" customWidth="1"/>
    <col min="5567" max="5568" width="9.140625" style="49"/>
    <col min="5569" max="5571" width="25.28515625" style="49" customWidth="1"/>
    <col min="5572" max="5819" width="9.140625" style="49"/>
    <col min="5820" max="5820" width="14.7109375" style="49" customWidth="1"/>
    <col min="5821" max="5821" width="100.7109375" style="49" customWidth="1"/>
    <col min="5822" max="5822" width="4.7109375" style="49" customWidth="1"/>
    <col min="5823" max="5824" width="9.140625" style="49"/>
    <col min="5825" max="5827" width="25.28515625" style="49" customWidth="1"/>
    <col min="5828" max="6075" width="9.140625" style="49"/>
    <col min="6076" max="6076" width="14.7109375" style="49" customWidth="1"/>
    <col min="6077" max="6077" width="100.7109375" style="49" customWidth="1"/>
    <col min="6078" max="6078" width="4.7109375" style="49" customWidth="1"/>
    <col min="6079" max="6080" width="9.140625" style="49"/>
    <col min="6081" max="6083" width="25.28515625" style="49" customWidth="1"/>
    <col min="6084" max="6331" width="9.140625" style="49"/>
    <col min="6332" max="6332" width="14.7109375" style="49" customWidth="1"/>
    <col min="6333" max="6333" width="100.7109375" style="49" customWidth="1"/>
    <col min="6334" max="6334" width="4.7109375" style="49" customWidth="1"/>
    <col min="6335" max="6336" width="9.140625" style="49"/>
    <col min="6337" max="6339" width="25.28515625" style="49" customWidth="1"/>
    <col min="6340" max="6587" width="9.140625" style="49"/>
    <col min="6588" max="6588" width="14.7109375" style="49" customWidth="1"/>
    <col min="6589" max="6589" width="100.7109375" style="49" customWidth="1"/>
    <col min="6590" max="6590" width="4.7109375" style="49" customWidth="1"/>
    <col min="6591" max="6592" width="9.140625" style="49"/>
    <col min="6593" max="6595" width="25.28515625" style="49" customWidth="1"/>
    <col min="6596" max="6843" width="9.140625" style="49"/>
    <col min="6844" max="6844" width="14.7109375" style="49" customWidth="1"/>
    <col min="6845" max="6845" width="100.7109375" style="49" customWidth="1"/>
    <col min="6846" max="6846" width="4.7109375" style="49" customWidth="1"/>
    <col min="6847" max="6848" width="9.140625" style="49"/>
    <col min="6849" max="6851" width="25.28515625" style="49" customWidth="1"/>
    <col min="6852" max="7099" width="9.140625" style="49"/>
    <col min="7100" max="7100" width="14.7109375" style="49" customWidth="1"/>
    <col min="7101" max="7101" width="100.7109375" style="49" customWidth="1"/>
    <col min="7102" max="7102" width="4.7109375" style="49" customWidth="1"/>
    <col min="7103" max="7104" width="9.140625" style="49"/>
    <col min="7105" max="7107" width="25.28515625" style="49" customWidth="1"/>
    <col min="7108" max="7355" width="9.140625" style="49"/>
    <col min="7356" max="7356" width="14.7109375" style="49" customWidth="1"/>
    <col min="7357" max="7357" width="100.7109375" style="49" customWidth="1"/>
    <col min="7358" max="7358" width="4.7109375" style="49" customWidth="1"/>
    <col min="7359" max="7360" width="9.140625" style="49"/>
    <col min="7361" max="7363" width="25.28515625" style="49" customWidth="1"/>
    <col min="7364" max="7611" width="9.140625" style="49"/>
    <col min="7612" max="7612" width="14.7109375" style="49" customWidth="1"/>
    <col min="7613" max="7613" width="100.7109375" style="49" customWidth="1"/>
    <col min="7614" max="7614" width="4.7109375" style="49" customWidth="1"/>
    <col min="7615" max="7616" width="9.140625" style="49"/>
    <col min="7617" max="7619" width="25.28515625" style="49" customWidth="1"/>
    <col min="7620" max="7867" width="9.140625" style="49"/>
    <col min="7868" max="7868" width="14.7109375" style="49" customWidth="1"/>
    <col min="7869" max="7869" width="100.7109375" style="49" customWidth="1"/>
    <col min="7870" max="7870" width="4.7109375" style="49" customWidth="1"/>
    <col min="7871" max="7872" width="9.140625" style="49"/>
    <col min="7873" max="7875" width="25.28515625" style="49" customWidth="1"/>
    <col min="7876" max="8123" width="9.140625" style="49"/>
    <col min="8124" max="8124" width="14.7109375" style="49" customWidth="1"/>
    <col min="8125" max="8125" width="100.7109375" style="49" customWidth="1"/>
    <col min="8126" max="8126" width="4.7109375" style="49" customWidth="1"/>
    <col min="8127" max="8128" width="9.140625" style="49"/>
    <col min="8129" max="8131" width="25.28515625" style="49" customWidth="1"/>
    <col min="8132" max="8379" width="9.140625" style="49"/>
    <col min="8380" max="8380" width="14.7109375" style="49" customWidth="1"/>
    <col min="8381" max="8381" width="100.7109375" style="49" customWidth="1"/>
    <col min="8382" max="8382" width="4.7109375" style="49" customWidth="1"/>
    <col min="8383" max="8384" width="9.140625" style="49"/>
    <col min="8385" max="8387" width="25.28515625" style="49" customWidth="1"/>
    <col min="8388" max="8635" width="9.140625" style="49"/>
    <col min="8636" max="8636" width="14.7109375" style="49" customWidth="1"/>
    <col min="8637" max="8637" width="100.7109375" style="49" customWidth="1"/>
    <col min="8638" max="8638" width="4.7109375" style="49" customWidth="1"/>
    <col min="8639" max="8640" width="9.140625" style="49"/>
    <col min="8641" max="8643" width="25.28515625" style="49" customWidth="1"/>
    <col min="8644" max="8891" width="9.140625" style="49"/>
    <col min="8892" max="8892" width="14.7109375" style="49" customWidth="1"/>
    <col min="8893" max="8893" width="100.7109375" style="49" customWidth="1"/>
    <col min="8894" max="8894" width="4.7109375" style="49" customWidth="1"/>
    <col min="8895" max="8896" width="9.140625" style="49"/>
    <col min="8897" max="8899" width="25.28515625" style="49" customWidth="1"/>
    <col min="8900" max="9147" width="9.140625" style="49"/>
    <col min="9148" max="9148" width="14.7109375" style="49" customWidth="1"/>
    <col min="9149" max="9149" width="100.7109375" style="49" customWidth="1"/>
    <col min="9150" max="9150" width="4.7109375" style="49" customWidth="1"/>
    <col min="9151" max="9152" width="9.140625" style="49"/>
    <col min="9153" max="9155" width="25.28515625" style="49" customWidth="1"/>
    <col min="9156" max="9403" width="9.140625" style="49"/>
    <col min="9404" max="9404" width="14.7109375" style="49" customWidth="1"/>
    <col min="9405" max="9405" width="100.7109375" style="49" customWidth="1"/>
    <col min="9406" max="9406" width="4.7109375" style="49" customWidth="1"/>
    <col min="9407" max="9408" width="9.140625" style="49"/>
    <col min="9409" max="9411" width="25.28515625" style="49" customWidth="1"/>
    <col min="9412" max="9659" width="9.140625" style="49"/>
    <col min="9660" max="9660" width="14.7109375" style="49" customWidth="1"/>
    <col min="9661" max="9661" width="100.7109375" style="49" customWidth="1"/>
    <col min="9662" max="9662" width="4.7109375" style="49" customWidth="1"/>
    <col min="9663" max="9664" width="9.140625" style="49"/>
    <col min="9665" max="9667" width="25.28515625" style="49" customWidth="1"/>
    <col min="9668" max="9915" width="9.140625" style="49"/>
    <col min="9916" max="9916" width="14.7109375" style="49" customWidth="1"/>
    <col min="9917" max="9917" width="100.7109375" style="49" customWidth="1"/>
    <col min="9918" max="9918" width="4.7109375" style="49" customWidth="1"/>
    <col min="9919" max="9920" width="9.140625" style="49"/>
    <col min="9921" max="9923" width="25.28515625" style="49" customWidth="1"/>
    <col min="9924" max="10171" width="9.140625" style="49"/>
    <col min="10172" max="10172" width="14.7109375" style="49" customWidth="1"/>
    <col min="10173" max="10173" width="100.7109375" style="49" customWidth="1"/>
    <col min="10174" max="10174" width="4.7109375" style="49" customWidth="1"/>
    <col min="10175" max="10176" width="9.140625" style="49"/>
    <col min="10177" max="10179" width="25.28515625" style="49" customWidth="1"/>
    <col min="10180" max="10427" width="9.140625" style="49"/>
    <col min="10428" max="10428" width="14.7109375" style="49" customWidth="1"/>
    <col min="10429" max="10429" width="100.7109375" style="49" customWidth="1"/>
    <col min="10430" max="10430" width="4.7109375" style="49" customWidth="1"/>
    <col min="10431" max="10432" width="9.140625" style="49"/>
    <col min="10433" max="10435" width="25.28515625" style="49" customWidth="1"/>
    <col min="10436" max="10683" width="9.140625" style="49"/>
    <col min="10684" max="10684" width="14.7109375" style="49" customWidth="1"/>
    <col min="10685" max="10685" width="100.7109375" style="49" customWidth="1"/>
    <col min="10686" max="10686" width="4.7109375" style="49" customWidth="1"/>
    <col min="10687" max="10688" width="9.140625" style="49"/>
    <col min="10689" max="10691" width="25.28515625" style="49" customWidth="1"/>
    <col min="10692" max="10939" width="9.140625" style="49"/>
    <col min="10940" max="10940" width="14.7109375" style="49" customWidth="1"/>
    <col min="10941" max="10941" width="100.7109375" style="49" customWidth="1"/>
    <col min="10942" max="10942" width="4.7109375" style="49" customWidth="1"/>
    <col min="10943" max="10944" width="9.140625" style="49"/>
    <col min="10945" max="10947" width="25.28515625" style="49" customWidth="1"/>
    <col min="10948" max="11195" width="9.140625" style="49"/>
    <col min="11196" max="11196" width="14.7109375" style="49" customWidth="1"/>
    <col min="11197" max="11197" width="100.7109375" style="49" customWidth="1"/>
    <col min="11198" max="11198" width="4.7109375" style="49" customWidth="1"/>
    <col min="11199" max="11200" width="9.140625" style="49"/>
    <col min="11201" max="11203" width="25.28515625" style="49" customWidth="1"/>
    <col min="11204" max="11451" width="9.140625" style="49"/>
    <col min="11452" max="11452" width="14.7109375" style="49" customWidth="1"/>
    <col min="11453" max="11453" width="100.7109375" style="49" customWidth="1"/>
    <col min="11454" max="11454" width="4.7109375" style="49" customWidth="1"/>
    <col min="11455" max="11456" width="9.140625" style="49"/>
    <col min="11457" max="11459" width="25.28515625" style="49" customWidth="1"/>
    <col min="11460" max="11707" width="9.140625" style="49"/>
    <col min="11708" max="11708" width="14.7109375" style="49" customWidth="1"/>
    <col min="11709" max="11709" width="100.7109375" style="49" customWidth="1"/>
    <col min="11710" max="11710" width="4.7109375" style="49" customWidth="1"/>
    <col min="11711" max="11712" width="9.140625" style="49"/>
    <col min="11713" max="11715" width="25.28515625" style="49" customWidth="1"/>
    <col min="11716" max="11963" width="9.140625" style="49"/>
    <col min="11964" max="11964" width="14.7109375" style="49" customWidth="1"/>
    <col min="11965" max="11965" width="100.7109375" style="49" customWidth="1"/>
    <col min="11966" max="11966" width="4.7109375" style="49" customWidth="1"/>
    <col min="11967" max="11968" width="9.140625" style="49"/>
    <col min="11969" max="11971" width="25.28515625" style="49" customWidth="1"/>
    <col min="11972" max="12219" width="9.140625" style="49"/>
    <col min="12220" max="12220" width="14.7109375" style="49" customWidth="1"/>
    <col min="12221" max="12221" width="100.7109375" style="49" customWidth="1"/>
    <col min="12222" max="12222" width="4.7109375" style="49" customWidth="1"/>
    <col min="12223" max="12224" width="9.140625" style="49"/>
    <col min="12225" max="12227" width="25.28515625" style="49" customWidth="1"/>
    <col min="12228" max="12475" width="9.140625" style="49"/>
    <col min="12476" max="12476" width="14.7109375" style="49" customWidth="1"/>
    <col min="12477" max="12477" width="100.7109375" style="49" customWidth="1"/>
    <col min="12478" max="12478" width="4.7109375" style="49" customWidth="1"/>
    <col min="12479" max="12480" width="9.140625" style="49"/>
    <col min="12481" max="12483" width="25.28515625" style="49" customWidth="1"/>
    <col min="12484" max="12731" width="9.140625" style="49"/>
    <col min="12732" max="12732" width="14.7109375" style="49" customWidth="1"/>
    <col min="12733" max="12733" width="100.7109375" style="49" customWidth="1"/>
    <col min="12734" max="12734" width="4.7109375" style="49" customWidth="1"/>
    <col min="12735" max="12736" width="9.140625" style="49"/>
    <col min="12737" max="12739" width="25.28515625" style="49" customWidth="1"/>
    <col min="12740" max="12987" width="9.140625" style="49"/>
    <col min="12988" max="12988" width="14.7109375" style="49" customWidth="1"/>
    <col min="12989" max="12989" width="100.7109375" style="49" customWidth="1"/>
    <col min="12990" max="12990" width="4.7109375" style="49" customWidth="1"/>
    <col min="12991" max="12992" width="9.140625" style="49"/>
    <col min="12993" max="12995" width="25.28515625" style="49" customWidth="1"/>
    <col min="12996" max="13243" width="9.140625" style="49"/>
    <col min="13244" max="13244" width="14.7109375" style="49" customWidth="1"/>
    <col min="13245" max="13245" width="100.7109375" style="49" customWidth="1"/>
    <col min="13246" max="13246" width="4.7109375" style="49" customWidth="1"/>
    <col min="13247" max="13248" width="9.140625" style="49"/>
    <col min="13249" max="13251" width="25.28515625" style="49" customWidth="1"/>
    <col min="13252" max="13499" width="9.140625" style="49"/>
    <col min="13500" max="13500" width="14.7109375" style="49" customWidth="1"/>
    <col min="13501" max="13501" width="100.7109375" style="49" customWidth="1"/>
    <col min="13502" max="13502" width="4.7109375" style="49" customWidth="1"/>
    <col min="13503" max="13504" width="9.140625" style="49"/>
    <col min="13505" max="13507" width="25.28515625" style="49" customWidth="1"/>
    <col min="13508" max="13755" width="9.140625" style="49"/>
    <col min="13756" max="13756" width="14.7109375" style="49" customWidth="1"/>
    <col min="13757" max="13757" width="100.7109375" style="49" customWidth="1"/>
    <col min="13758" max="13758" width="4.7109375" style="49" customWidth="1"/>
    <col min="13759" max="13760" width="9.140625" style="49"/>
    <col min="13761" max="13763" width="25.28515625" style="49" customWidth="1"/>
    <col min="13764" max="14011" width="9.140625" style="49"/>
    <col min="14012" max="14012" width="14.7109375" style="49" customWidth="1"/>
    <col min="14013" max="14013" width="100.7109375" style="49" customWidth="1"/>
    <col min="14014" max="14014" width="4.7109375" style="49" customWidth="1"/>
    <col min="14015" max="14016" width="9.140625" style="49"/>
    <col min="14017" max="14019" width="25.28515625" style="49" customWidth="1"/>
    <col min="14020" max="14267" width="9.140625" style="49"/>
    <col min="14268" max="14268" width="14.7109375" style="49" customWidth="1"/>
    <col min="14269" max="14269" width="100.7109375" style="49" customWidth="1"/>
    <col min="14270" max="14270" width="4.7109375" style="49" customWidth="1"/>
    <col min="14271" max="14272" width="9.140625" style="49"/>
    <col min="14273" max="14275" width="25.28515625" style="49" customWidth="1"/>
    <col min="14276" max="14523" width="9.140625" style="49"/>
    <col min="14524" max="14524" width="14.7109375" style="49" customWidth="1"/>
    <col min="14525" max="14525" width="100.7109375" style="49" customWidth="1"/>
    <col min="14526" max="14526" width="4.7109375" style="49" customWidth="1"/>
    <col min="14527" max="14528" width="9.140625" style="49"/>
    <col min="14529" max="14531" width="25.28515625" style="49" customWidth="1"/>
    <col min="14532" max="14779" width="9.140625" style="49"/>
    <col min="14780" max="14780" width="14.7109375" style="49" customWidth="1"/>
    <col min="14781" max="14781" width="100.7109375" style="49" customWidth="1"/>
    <col min="14782" max="14782" width="4.7109375" style="49" customWidth="1"/>
    <col min="14783" max="14784" width="9.140625" style="49"/>
    <col min="14785" max="14787" width="25.28515625" style="49" customWidth="1"/>
    <col min="14788" max="15035" width="9.140625" style="49"/>
    <col min="15036" max="15036" width="14.7109375" style="49" customWidth="1"/>
    <col min="15037" max="15037" width="100.7109375" style="49" customWidth="1"/>
    <col min="15038" max="15038" width="4.7109375" style="49" customWidth="1"/>
    <col min="15039" max="15040" width="9.140625" style="49"/>
    <col min="15041" max="15043" width="25.28515625" style="49" customWidth="1"/>
    <col min="15044" max="15291" width="9.140625" style="49"/>
    <col min="15292" max="15292" width="14.7109375" style="49" customWidth="1"/>
    <col min="15293" max="15293" width="100.7109375" style="49" customWidth="1"/>
    <col min="15294" max="15294" width="4.7109375" style="49" customWidth="1"/>
    <col min="15295" max="15296" width="9.140625" style="49"/>
    <col min="15297" max="15299" width="25.28515625" style="49" customWidth="1"/>
    <col min="15300" max="15547" width="9.140625" style="49"/>
    <col min="15548" max="15548" width="14.7109375" style="49" customWidth="1"/>
    <col min="15549" max="15549" width="100.7109375" style="49" customWidth="1"/>
    <col min="15550" max="15550" width="4.7109375" style="49" customWidth="1"/>
    <col min="15551" max="15552" width="9.140625" style="49"/>
    <col min="15553" max="15555" width="25.28515625" style="49" customWidth="1"/>
    <col min="15556" max="15803" width="9.140625" style="49"/>
    <col min="15804" max="15804" width="14.7109375" style="49" customWidth="1"/>
    <col min="15805" max="15805" width="100.7109375" style="49" customWidth="1"/>
    <col min="15806" max="15806" width="4.7109375" style="49" customWidth="1"/>
    <col min="15807" max="15808" width="9.140625" style="49"/>
    <col min="15809" max="15811" width="25.28515625" style="49" customWidth="1"/>
    <col min="15812" max="16059" width="9.140625" style="49"/>
    <col min="16060" max="16060" width="14.7109375" style="49" customWidth="1"/>
    <col min="16061" max="16061" width="100.7109375" style="49" customWidth="1"/>
    <col min="16062" max="16062" width="4.7109375" style="49" customWidth="1"/>
    <col min="16063" max="16064" width="9.140625" style="49"/>
    <col min="16065" max="16067" width="25.28515625" style="49" customWidth="1"/>
    <col min="16068" max="16384" width="9.140625" style="49"/>
  </cols>
  <sheetData>
    <row r="1" spans="1:10" x14ac:dyDescent="0.25">
      <c r="A1" s="47" t="s">
        <v>2</v>
      </c>
      <c r="B1" s="48" t="s">
        <v>48</v>
      </c>
      <c r="C1" s="176" t="s">
        <v>467</v>
      </c>
      <c r="D1" s="50"/>
    </row>
    <row r="2" spans="1:10" x14ac:dyDescent="0.25">
      <c r="A2" s="47" t="s">
        <v>3</v>
      </c>
      <c r="B2" s="48" t="s">
        <v>2011</v>
      </c>
    </row>
    <row r="3" spans="1:10" x14ac:dyDescent="0.25">
      <c r="A3" s="47" t="s">
        <v>4</v>
      </c>
      <c r="B3" s="49" t="s">
        <v>98</v>
      </c>
    </row>
    <row r="4" spans="1:10" x14ac:dyDescent="0.25">
      <c r="A4" s="47" t="s">
        <v>5</v>
      </c>
      <c r="B4" s="49" t="s">
        <v>172</v>
      </c>
    </row>
    <row r="5" spans="1:10" x14ac:dyDescent="0.25">
      <c r="A5" s="51" t="s">
        <v>6</v>
      </c>
      <c r="B5" s="52" t="s">
        <v>49</v>
      </c>
    </row>
    <row r="6" spans="1:10" x14ac:dyDescent="0.25">
      <c r="A6" s="51" t="s">
        <v>7</v>
      </c>
      <c r="B6" s="52" t="s">
        <v>461</v>
      </c>
    </row>
    <row r="8" spans="1:10" ht="78.75" x14ac:dyDescent="0.25">
      <c r="E8" s="53"/>
      <c r="F8" s="54" t="s">
        <v>516</v>
      </c>
      <c r="G8" s="54" t="s">
        <v>517</v>
      </c>
      <c r="H8" s="54" t="s">
        <v>50</v>
      </c>
      <c r="I8" s="54" t="s">
        <v>51</v>
      </c>
      <c r="J8" s="54" t="s">
        <v>52</v>
      </c>
    </row>
    <row r="9" spans="1:10" ht="47.25" x14ac:dyDescent="0.25">
      <c r="E9" s="53"/>
      <c r="F9" s="54" t="s">
        <v>53</v>
      </c>
      <c r="G9" s="54" t="s">
        <v>54</v>
      </c>
      <c r="H9" s="54" t="s">
        <v>55</v>
      </c>
      <c r="I9" s="54" t="s">
        <v>56</v>
      </c>
      <c r="J9" s="54" t="s">
        <v>57</v>
      </c>
    </row>
    <row r="10" spans="1:10" x14ac:dyDescent="0.25">
      <c r="D10" s="55" t="s">
        <v>58</v>
      </c>
      <c r="E10" s="55" t="s">
        <v>59</v>
      </c>
      <c r="F10" s="56">
        <v>22.9</v>
      </c>
      <c r="G10" s="56"/>
      <c r="H10" s="57">
        <v>0.91065508500000003</v>
      </c>
      <c r="I10" s="57">
        <v>0.27047991500000002</v>
      </c>
    </row>
    <row r="11" spans="1:10" x14ac:dyDescent="0.25">
      <c r="D11" s="55" t="s">
        <v>60</v>
      </c>
      <c r="E11" s="55" t="s">
        <v>61</v>
      </c>
      <c r="F11" s="56">
        <v>23.3</v>
      </c>
      <c r="G11" s="56"/>
      <c r="H11" s="57">
        <v>0.97037925399999991</v>
      </c>
      <c r="I11" s="57">
        <v>0.29478274599999998</v>
      </c>
    </row>
    <row r="12" spans="1:10" x14ac:dyDescent="0.25">
      <c r="D12" s="55" t="s">
        <v>62</v>
      </c>
      <c r="E12" s="55" t="s">
        <v>63</v>
      </c>
      <c r="F12" s="56">
        <v>21</v>
      </c>
      <c r="G12" s="56"/>
      <c r="H12" s="57">
        <v>1.00390198</v>
      </c>
      <c r="I12" s="57">
        <v>0.26686001999999998</v>
      </c>
    </row>
    <row r="13" spans="1:10" x14ac:dyDescent="0.25">
      <c r="D13" s="55" t="s">
        <v>64</v>
      </c>
      <c r="E13" s="55" t="s">
        <v>65</v>
      </c>
      <c r="F13" s="56">
        <v>20.9</v>
      </c>
      <c r="G13" s="56"/>
      <c r="H13" s="57">
        <v>1.0217046420000002</v>
      </c>
      <c r="I13" s="57">
        <v>0.26995735799999987</v>
      </c>
    </row>
    <row r="14" spans="1:10" x14ac:dyDescent="0.25">
      <c r="D14" s="55" t="s">
        <v>66</v>
      </c>
      <c r="E14" s="55" t="s">
        <v>67</v>
      </c>
      <c r="F14" s="56">
        <v>19.7</v>
      </c>
      <c r="G14" s="56"/>
      <c r="H14" s="57">
        <v>1.038087886</v>
      </c>
      <c r="I14" s="57">
        <v>0.25467411399999995</v>
      </c>
    </row>
    <row r="15" spans="1:10" x14ac:dyDescent="0.25">
      <c r="D15" s="55" t="s">
        <v>60</v>
      </c>
      <c r="E15" s="55" t="s">
        <v>61</v>
      </c>
      <c r="F15" s="56">
        <v>19.399999999999999</v>
      </c>
      <c r="G15" s="56"/>
      <c r="H15" s="57">
        <v>1.045735834</v>
      </c>
      <c r="I15" s="57">
        <v>0.25170316599999998</v>
      </c>
    </row>
    <row r="16" spans="1:10" x14ac:dyDescent="0.25">
      <c r="D16" s="55" t="s">
        <v>62</v>
      </c>
      <c r="E16" s="55" t="s">
        <v>63</v>
      </c>
      <c r="F16" s="56">
        <v>20.100000000000001</v>
      </c>
      <c r="G16" s="56"/>
      <c r="H16" s="57">
        <v>1.0678395299999999</v>
      </c>
      <c r="I16" s="57">
        <v>0.26863047000000018</v>
      </c>
    </row>
    <row r="17" spans="4:9" x14ac:dyDescent="0.25">
      <c r="D17" s="55" t="s">
        <v>64</v>
      </c>
      <c r="E17" s="55" t="s">
        <v>65</v>
      </c>
      <c r="F17" s="56">
        <v>20.5</v>
      </c>
      <c r="G17" s="56"/>
      <c r="H17" s="57">
        <v>1.0798667850000001</v>
      </c>
      <c r="I17" s="57">
        <v>0.27845621499999984</v>
      </c>
    </row>
    <row r="18" spans="4:9" x14ac:dyDescent="0.25">
      <c r="D18" s="55" t="s">
        <v>68</v>
      </c>
      <c r="E18" s="55" t="s">
        <v>69</v>
      </c>
      <c r="F18" s="56">
        <v>18.899999999999999</v>
      </c>
      <c r="G18" s="56"/>
      <c r="H18" s="57">
        <v>1.1078941240000002</v>
      </c>
      <c r="I18" s="57">
        <v>0.25818987599999987</v>
      </c>
    </row>
    <row r="19" spans="4:9" x14ac:dyDescent="0.25">
      <c r="D19" s="55" t="s">
        <v>60</v>
      </c>
      <c r="E19" s="55" t="s">
        <v>61</v>
      </c>
      <c r="F19" s="56">
        <v>17.7</v>
      </c>
      <c r="G19" s="56"/>
      <c r="H19" s="57">
        <v>1.1488314609999999</v>
      </c>
      <c r="I19" s="57">
        <v>0.24707553900000012</v>
      </c>
    </row>
    <row r="20" spans="4:9" x14ac:dyDescent="0.25">
      <c r="D20" s="55" t="s">
        <v>62</v>
      </c>
      <c r="E20" s="55" t="s">
        <v>63</v>
      </c>
      <c r="F20" s="56">
        <v>17</v>
      </c>
      <c r="G20" s="56"/>
      <c r="H20" s="57">
        <v>1.19387781</v>
      </c>
      <c r="I20" s="57">
        <v>0.24452918999999995</v>
      </c>
    </row>
    <row r="21" spans="4:9" x14ac:dyDescent="0.25">
      <c r="D21" s="55" t="s">
        <v>64</v>
      </c>
      <c r="E21" s="55" t="s">
        <v>65</v>
      </c>
      <c r="F21" s="56">
        <v>15.2</v>
      </c>
      <c r="G21" s="56"/>
      <c r="H21" s="57">
        <v>1.2481415199999999</v>
      </c>
      <c r="I21" s="57">
        <v>0.22372348000000009</v>
      </c>
    </row>
    <row r="22" spans="4:9" x14ac:dyDescent="0.25">
      <c r="D22" s="55" t="s">
        <v>70</v>
      </c>
      <c r="E22" s="55" t="s">
        <v>71</v>
      </c>
      <c r="F22" s="56">
        <v>14.030000000000001</v>
      </c>
      <c r="G22" s="56"/>
      <c r="H22" s="57">
        <v>1.2883378230000002</v>
      </c>
      <c r="I22" s="57">
        <v>0.21025217699999987</v>
      </c>
    </row>
    <row r="23" spans="4:9" x14ac:dyDescent="0.25">
      <c r="D23" s="55" t="s">
        <v>60</v>
      </c>
      <c r="E23" s="55" t="s">
        <v>61</v>
      </c>
      <c r="F23" s="56">
        <v>14.248557129291825</v>
      </c>
      <c r="G23" s="56"/>
      <c r="H23" s="57">
        <v>1.3085250000000002</v>
      </c>
      <c r="I23" s="57">
        <v>0.2174259999999999</v>
      </c>
    </row>
    <row r="24" spans="4:9" x14ac:dyDescent="0.25">
      <c r="D24" s="55" t="s">
        <v>62</v>
      </c>
      <c r="E24" s="55" t="s">
        <v>63</v>
      </c>
      <c r="F24" s="56">
        <v>13.000896529742207</v>
      </c>
      <c r="G24" s="56"/>
      <c r="H24" s="57">
        <v>1.3387034199999999</v>
      </c>
      <c r="I24" s="57">
        <v>0.20005200000000012</v>
      </c>
    </row>
    <row r="25" spans="4:9" x14ac:dyDescent="0.25">
      <c r="D25" s="55" t="s">
        <v>64</v>
      </c>
      <c r="E25" s="55" t="s">
        <v>65</v>
      </c>
      <c r="F25" s="56">
        <v>11.63344143826464</v>
      </c>
      <c r="G25" s="56"/>
      <c r="H25" s="57">
        <v>1.36083742</v>
      </c>
      <c r="I25" s="57">
        <v>0.17915400000000004</v>
      </c>
    </row>
    <row r="26" spans="4:9" x14ac:dyDescent="0.25">
      <c r="D26" s="55" t="s">
        <v>72</v>
      </c>
      <c r="E26" s="55" t="s">
        <v>73</v>
      </c>
      <c r="F26" s="56">
        <v>13.180140873400035</v>
      </c>
      <c r="G26" s="56"/>
      <c r="H26" s="57">
        <v>1.385559</v>
      </c>
      <c r="I26" s="57">
        <v>0.21034200000000003</v>
      </c>
    </row>
    <row r="27" spans="4:9" x14ac:dyDescent="0.25">
      <c r="D27" s="55" t="s">
        <v>60</v>
      </c>
      <c r="E27" s="55" t="s">
        <v>61</v>
      </c>
      <c r="F27" s="56">
        <v>13.555000335023749</v>
      </c>
      <c r="G27" s="56"/>
      <c r="H27" s="57">
        <v>1.4320469999999998</v>
      </c>
      <c r="I27" s="57">
        <v>0.22455200000000008</v>
      </c>
    </row>
    <row r="28" spans="4:9" x14ac:dyDescent="0.25">
      <c r="D28" s="55" t="s">
        <v>62</v>
      </c>
      <c r="E28" s="55" t="s">
        <v>63</v>
      </c>
      <c r="F28" s="56">
        <v>12.406132881496532</v>
      </c>
      <c r="G28" s="56"/>
      <c r="H28" s="57">
        <v>1.4614589999999998</v>
      </c>
      <c r="I28" s="57">
        <v>0.20699000000000023</v>
      </c>
    </row>
    <row r="29" spans="4:9" x14ac:dyDescent="0.25">
      <c r="D29" s="55" t="s">
        <v>64</v>
      </c>
      <c r="E29" s="55" t="s">
        <v>65</v>
      </c>
      <c r="F29" s="56">
        <v>12.829306749004203</v>
      </c>
      <c r="G29" s="56"/>
      <c r="H29" s="57">
        <v>1.5077064200000001</v>
      </c>
      <c r="I29" s="57">
        <v>0.22189599999999987</v>
      </c>
    </row>
    <row r="30" spans="4:9" x14ac:dyDescent="0.25">
      <c r="D30" s="55" t="s">
        <v>74</v>
      </c>
      <c r="E30" s="55" t="s">
        <v>75</v>
      </c>
      <c r="F30" s="56">
        <v>12.005215163299809</v>
      </c>
      <c r="G30" s="56"/>
      <c r="H30" s="57">
        <v>1.53120642</v>
      </c>
      <c r="I30" s="57">
        <v>0.20890399999999998</v>
      </c>
    </row>
    <row r="31" spans="4:9" x14ac:dyDescent="0.25">
      <c r="D31" s="55" t="s">
        <v>60</v>
      </c>
      <c r="E31" s="55" t="s">
        <v>61</v>
      </c>
      <c r="F31" s="56">
        <v>11.578170802032488</v>
      </c>
      <c r="G31" s="56"/>
      <c r="H31" s="57">
        <v>1.5636564199999998</v>
      </c>
      <c r="I31" s="57">
        <v>0.20474900000000007</v>
      </c>
    </row>
    <row r="32" spans="4:9" x14ac:dyDescent="0.25">
      <c r="D32" s="55" t="s">
        <v>62</v>
      </c>
      <c r="E32" s="55" t="s">
        <v>63</v>
      </c>
      <c r="F32" s="56">
        <v>12.11652327643948</v>
      </c>
      <c r="G32" s="56"/>
      <c r="H32" s="57">
        <v>1.6414409999999999</v>
      </c>
      <c r="I32" s="57">
        <v>0.22630600000000012</v>
      </c>
    </row>
    <row r="33" spans="4:10" x14ac:dyDescent="0.25">
      <c r="D33" s="55" t="s">
        <v>64</v>
      </c>
      <c r="E33" s="55" t="s">
        <v>65</v>
      </c>
      <c r="F33" s="56">
        <v>12.274767954755347</v>
      </c>
      <c r="G33" s="56"/>
      <c r="H33" s="57">
        <v>1.6307492700000001</v>
      </c>
      <c r="I33" s="57">
        <v>0.22817914999999989</v>
      </c>
    </row>
    <row r="34" spans="4:10" x14ac:dyDescent="0.25">
      <c r="D34" s="55" t="s">
        <v>76</v>
      </c>
      <c r="E34" s="55" t="s">
        <v>77</v>
      </c>
      <c r="F34" s="56">
        <v>11.982383397058712</v>
      </c>
      <c r="G34" s="56"/>
      <c r="H34" s="57">
        <v>1.6710104199999998</v>
      </c>
      <c r="I34" s="57">
        <v>0.22748500000000016</v>
      </c>
    </row>
    <row r="35" spans="4:10" x14ac:dyDescent="0.25">
      <c r="D35" s="55" t="s">
        <v>60</v>
      </c>
      <c r="E35" s="55" t="s">
        <v>61</v>
      </c>
      <c r="F35" s="56">
        <v>12.631827646488688</v>
      </c>
      <c r="G35" s="56"/>
      <c r="H35" s="57">
        <v>1.7378660199999998</v>
      </c>
      <c r="I35" s="57">
        <v>0.25126340000000003</v>
      </c>
    </row>
    <row r="36" spans="4:10" x14ac:dyDescent="0.25">
      <c r="D36" s="55" t="s">
        <v>62</v>
      </c>
      <c r="E36" s="55" t="s">
        <v>63</v>
      </c>
      <c r="F36" s="56">
        <v>15.1144890777352</v>
      </c>
      <c r="G36" s="56"/>
      <c r="H36" s="57">
        <v>1.7460554199999994</v>
      </c>
      <c r="I36" s="57">
        <v>0.31089800000000078</v>
      </c>
    </row>
    <row r="37" spans="4:10" x14ac:dyDescent="0.25">
      <c r="D37" s="55" t="s">
        <v>64</v>
      </c>
      <c r="E37" s="55" t="s">
        <v>65</v>
      </c>
      <c r="F37" s="56">
        <v>16.778295066943983</v>
      </c>
      <c r="G37" s="56"/>
      <c r="H37" s="57">
        <v>1.7544154199999999</v>
      </c>
      <c r="I37" s="57">
        <v>0.35370699999999999</v>
      </c>
    </row>
    <row r="38" spans="4:10" x14ac:dyDescent="0.25">
      <c r="D38" s="55" t="s">
        <v>78</v>
      </c>
      <c r="E38" s="55" t="s">
        <v>79</v>
      </c>
      <c r="F38" s="56">
        <v>16.493596512855817</v>
      </c>
      <c r="G38" s="56"/>
      <c r="H38" s="57">
        <v>1.7950536493596514</v>
      </c>
      <c r="I38" s="57">
        <v>0.35454635064034856</v>
      </c>
    </row>
    <row r="39" spans="4:10" x14ac:dyDescent="0.25">
      <c r="D39" s="55" t="s">
        <v>60</v>
      </c>
      <c r="E39" s="55" t="s">
        <v>61</v>
      </c>
      <c r="F39" s="56">
        <v>18.016488646304822</v>
      </c>
      <c r="G39" s="56"/>
      <c r="H39" s="57">
        <v>1.81579001</v>
      </c>
      <c r="I39" s="57">
        <v>0.39903341000000014</v>
      </c>
    </row>
    <row r="40" spans="4:10" x14ac:dyDescent="0.25">
      <c r="D40" s="55" t="s">
        <v>62</v>
      </c>
      <c r="E40" s="55" t="s">
        <v>63</v>
      </c>
      <c r="F40" s="56">
        <v>19.730000000000004</v>
      </c>
      <c r="G40" s="56"/>
      <c r="H40" s="57">
        <v>1.873593644934</v>
      </c>
      <c r="I40" s="57">
        <v>0.46052077506600009</v>
      </c>
    </row>
    <row r="41" spans="4:10" x14ac:dyDescent="0.25">
      <c r="D41" s="55" t="s">
        <v>64</v>
      </c>
      <c r="E41" s="55" t="s">
        <v>65</v>
      </c>
      <c r="F41" s="56">
        <v>21.920765452246101</v>
      </c>
      <c r="G41" s="56">
        <v>21.920765452246101</v>
      </c>
      <c r="H41" s="57">
        <v>1.8743384200000006</v>
      </c>
      <c r="I41" s="57">
        <v>0.52622099999999938</v>
      </c>
    </row>
    <row r="42" spans="4:10" x14ac:dyDescent="0.25">
      <c r="D42" s="55" t="s">
        <v>80</v>
      </c>
      <c r="E42" s="55" t="s">
        <v>81</v>
      </c>
      <c r="F42" s="56">
        <v>24.853731815306769</v>
      </c>
      <c r="G42" s="56">
        <v>20.9</v>
      </c>
      <c r="H42" s="57">
        <v>1.9008999999999998</v>
      </c>
      <c r="I42" s="57">
        <v>0.62870000000000004</v>
      </c>
      <c r="J42" s="57">
        <v>0.49529699999999999</v>
      </c>
    </row>
    <row r="43" spans="4:10" x14ac:dyDescent="0.25">
      <c r="D43" s="55" t="s">
        <v>60</v>
      </c>
      <c r="E43" s="55" t="s">
        <v>61</v>
      </c>
      <c r="F43" s="56">
        <v>24.530348220165013</v>
      </c>
      <c r="G43" s="56">
        <v>20.7</v>
      </c>
      <c r="H43" s="57">
        <v>1.9483999999999999</v>
      </c>
      <c r="I43" s="57">
        <v>0.6333000000000002</v>
      </c>
      <c r="J43" s="57">
        <v>0.50285599999999997</v>
      </c>
    </row>
    <row r="44" spans="4:10" x14ac:dyDescent="0.25">
      <c r="D44" s="55" t="s">
        <v>62</v>
      </c>
      <c r="E44" s="55" t="s">
        <v>63</v>
      </c>
      <c r="F44" s="56">
        <v>25.597957538296161</v>
      </c>
      <c r="G44" s="56">
        <v>21.6</v>
      </c>
      <c r="H44" s="57">
        <v>1.9379499999999996</v>
      </c>
      <c r="I44" s="57">
        <v>0.66675000000000018</v>
      </c>
      <c r="J44" s="57">
        <v>0.50285599999999997</v>
      </c>
    </row>
    <row r="45" spans="4:10" x14ac:dyDescent="0.25">
      <c r="D45" s="55" t="s">
        <v>64</v>
      </c>
      <c r="E45" s="55" t="s">
        <v>65</v>
      </c>
      <c r="F45" s="56">
        <v>24.689999999999998</v>
      </c>
      <c r="G45" s="56">
        <v>20.53</v>
      </c>
      <c r="H45" s="57">
        <v>1.9279360000000001</v>
      </c>
      <c r="I45" s="57">
        <v>0.63206399999999996</v>
      </c>
      <c r="J45" s="57">
        <v>0.51890599999999998</v>
      </c>
    </row>
    <row r="46" spans="4:10" x14ac:dyDescent="0.25">
      <c r="D46" s="58" t="s">
        <v>82</v>
      </c>
      <c r="E46" s="58" t="s">
        <v>83</v>
      </c>
      <c r="F46" s="56">
        <v>24.767640123784485</v>
      </c>
      <c r="G46" s="56">
        <v>21</v>
      </c>
      <c r="H46" s="57">
        <v>1.9259232099905585</v>
      </c>
      <c r="I46" s="57">
        <v>0.63404329000944126</v>
      </c>
      <c r="J46" s="57">
        <v>0.527555</v>
      </c>
    </row>
    <row r="47" spans="4:10" x14ac:dyDescent="0.25">
      <c r="D47" s="58" t="s">
        <v>60</v>
      </c>
      <c r="E47" s="55" t="s">
        <v>61</v>
      </c>
      <c r="F47" s="56">
        <v>24.895575886340314</v>
      </c>
      <c r="G47" s="57">
        <v>20.642185491895031</v>
      </c>
      <c r="H47" s="57">
        <v>1.9226679999999998</v>
      </c>
      <c r="I47" s="57">
        <v>0.63732500000000003</v>
      </c>
      <c r="J47" s="57">
        <v>0.527555</v>
      </c>
    </row>
    <row r="48" spans="4:10" x14ac:dyDescent="0.25">
      <c r="D48" s="58" t="s">
        <v>62</v>
      </c>
      <c r="E48" s="55" t="s">
        <v>63</v>
      </c>
      <c r="F48" s="56">
        <v>24.940432014374441</v>
      </c>
      <c r="G48" s="57">
        <v>20.678822424458335</v>
      </c>
      <c r="H48" s="57">
        <v>1.9215999999999998</v>
      </c>
      <c r="I48" s="57">
        <v>0.63849999999999996</v>
      </c>
      <c r="J48" s="57">
        <v>0.52759999999999996</v>
      </c>
    </row>
    <row r="49" spans="4:10" x14ac:dyDescent="0.25">
      <c r="D49" s="58" t="s">
        <v>64</v>
      </c>
      <c r="E49" s="55" t="s">
        <v>65</v>
      </c>
      <c r="F49" s="56">
        <v>23.432077863852463</v>
      </c>
      <c r="G49" s="57">
        <v>19.225556833430993</v>
      </c>
      <c r="H49" s="57">
        <v>1.9844919999999999</v>
      </c>
      <c r="I49" s="57">
        <v>0.60731400000000002</v>
      </c>
      <c r="J49" s="57">
        <v>0.567083</v>
      </c>
    </row>
    <row r="50" spans="4:10" x14ac:dyDescent="0.25">
      <c r="D50" s="58" t="s">
        <v>84</v>
      </c>
      <c r="E50" s="58" t="s">
        <v>85</v>
      </c>
      <c r="F50" s="56">
        <v>24.764932362757719</v>
      </c>
      <c r="G50" s="57">
        <v>20.448093980522117</v>
      </c>
      <c r="H50" s="57">
        <v>1.9728320000000001</v>
      </c>
      <c r="I50" s="57">
        <v>0.64939199999999997</v>
      </c>
      <c r="J50" s="57">
        <v>0.55358300000000005</v>
      </c>
    </row>
    <row r="51" spans="4:10" x14ac:dyDescent="0.25">
      <c r="D51" s="58" t="s">
        <v>60</v>
      </c>
      <c r="E51" s="55" t="s">
        <v>61</v>
      </c>
      <c r="F51" s="56">
        <v>25.763512194229023</v>
      </c>
      <c r="G51" s="57">
        <v>21.27260882037227</v>
      </c>
      <c r="H51" s="57">
        <v>1.946647</v>
      </c>
      <c r="I51" s="57">
        <v>0.67557699999999998</v>
      </c>
      <c r="J51" s="57">
        <v>0.55358300000000005</v>
      </c>
    </row>
    <row r="52" spans="4:10" x14ac:dyDescent="0.25">
      <c r="D52" s="58" t="s">
        <v>62</v>
      </c>
      <c r="E52" s="55" t="s">
        <v>63</v>
      </c>
      <c r="F52" s="56">
        <v>26.007656096504338</v>
      </c>
      <c r="G52" s="57">
        <v>21.474195377741783</v>
      </c>
      <c r="H52" s="57">
        <v>1.940245</v>
      </c>
      <c r="I52" s="57">
        <v>0.681979</v>
      </c>
      <c r="J52" s="57">
        <v>0.55358300000000005</v>
      </c>
    </row>
    <row r="53" spans="4:10" x14ac:dyDescent="0.25">
      <c r="D53" s="58" t="s">
        <v>64</v>
      </c>
      <c r="E53" s="55" t="s">
        <v>65</v>
      </c>
      <c r="F53" s="56">
        <v>25.38861868109165</v>
      </c>
      <c r="G53" s="57">
        <v>20.991582731224607</v>
      </c>
      <c r="H53" s="57">
        <v>1.9718459999999998</v>
      </c>
      <c r="I53" s="57">
        <v>0.67097600000000002</v>
      </c>
      <c r="J53" s="57">
        <v>0.55358300000000005</v>
      </c>
    </row>
    <row r="54" spans="4:10" x14ac:dyDescent="0.25">
      <c r="D54" s="58" t="s">
        <v>86</v>
      </c>
      <c r="E54" s="58" t="s">
        <v>87</v>
      </c>
      <c r="F54" s="56">
        <v>23.97046078331881</v>
      </c>
      <c r="G54" s="57">
        <v>19.599538001829302</v>
      </c>
      <c r="H54" s="57">
        <v>1.955406</v>
      </c>
      <c r="I54" s="57">
        <v>0.61649699999999996</v>
      </c>
      <c r="J54" s="57">
        <v>0.57356399999999996</v>
      </c>
    </row>
    <row r="55" spans="4:10" x14ac:dyDescent="0.25">
      <c r="D55" s="58" t="s">
        <v>60</v>
      </c>
      <c r="E55" s="55" t="s">
        <v>61</v>
      </c>
      <c r="F55" s="56">
        <v>24.228558435477314</v>
      </c>
      <c r="G55" s="57">
        <v>19.868346867984062</v>
      </c>
      <c r="H55" s="57">
        <v>1.9661059999999999</v>
      </c>
      <c r="I55" s="57">
        <v>0.62867899999999999</v>
      </c>
      <c r="J55" s="57">
        <v>0.56943900000000003</v>
      </c>
    </row>
    <row r="56" spans="4:10" x14ac:dyDescent="0.25">
      <c r="D56" s="58" t="s">
        <v>62</v>
      </c>
      <c r="E56" s="55" t="s">
        <v>63</v>
      </c>
      <c r="F56" s="56">
        <v>22.745810663512696</v>
      </c>
      <c r="G56" s="57">
        <v>18.556140461480268</v>
      </c>
      <c r="H56" s="57">
        <v>1.9993840000000001</v>
      </c>
      <c r="I56" s="57">
        <v>0.58867499999999995</v>
      </c>
      <c r="J56" s="57">
        <v>0.584341</v>
      </c>
    </row>
    <row r="57" spans="4:10" x14ac:dyDescent="0.25">
      <c r="D57" s="58" t="s">
        <v>64</v>
      </c>
      <c r="E57" s="55" t="s">
        <v>65</v>
      </c>
      <c r="F57" s="56">
        <v>22.965218009480534</v>
      </c>
      <c r="G57" s="57">
        <v>18.431093178665993</v>
      </c>
      <c r="H57" s="57">
        <v>1.9613510000000001</v>
      </c>
      <c r="I57" s="57">
        <v>0.58470800000000001</v>
      </c>
      <c r="J57" s="57">
        <v>0.62634100000000004</v>
      </c>
    </row>
    <row r="58" spans="4:10" x14ac:dyDescent="0.25">
      <c r="D58" s="49" t="s">
        <v>88</v>
      </c>
      <c r="E58" s="49" t="s">
        <v>89</v>
      </c>
      <c r="F58" s="56">
        <v>22.981451439516839</v>
      </c>
      <c r="G58" s="57">
        <v>18.461296906892763</v>
      </c>
      <c r="H58" s="57">
        <v>1.9702500000000001</v>
      </c>
      <c r="I58" s="57">
        <v>0.58789999999999998</v>
      </c>
      <c r="J58" s="57">
        <v>0.62634999999999996</v>
      </c>
    </row>
    <row r="59" spans="4:10" x14ac:dyDescent="0.25">
      <c r="D59" s="58" t="s">
        <v>60</v>
      </c>
      <c r="E59" s="55" t="s">
        <v>61</v>
      </c>
      <c r="F59" s="56">
        <v>21.906114981900277</v>
      </c>
      <c r="G59" s="57">
        <v>17.556463688545048</v>
      </c>
      <c r="H59" s="57">
        <v>2.00631</v>
      </c>
      <c r="I59" s="57">
        <v>0.56279000000000001</v>
      </c>
      <c r="J59" s="57">
        <v>0.63649999999999995</v>
      </c>
    </row>
    <row r="60" spans="4:10" x14ac:dyDescent="0.25">
      <c r="D60" s="58" t="s">
        <v>62</v>
      </c>
      <c r="E60" s="55" t="s">
        <v>63</v>
      </c>
      <c r="F60" s="56">
        <v>21.017139537135666</v>
      </c>
      <c r="G60" s="57">
        <v>16.854487510017456</v>
      </c>
      <c r="H60" s="57">
        <v>2.0391399999999997</v>
      </c>
      <c r="I60" s="57">
        <v>0.54261000000000004</v>
      </c>
      <c r="J60" s="57">
        <v>0.63763000000000003</v>
      </c>
    </row>
    <row r="61" spans="4:10" x14ac:dyDescent="0.25">
      <c r="D61" s="58" t="s">
        <v>64</v>
      </c>
      <c r="E61" s="55" t="s">
        <v>65</v>
      </c>
      <c r="F61" s="56">
        <v>20.161119763127029</v>
      </c>
      <c r="G61" s="57">
        <v>16.191193818750037</v>
      </c>
      <c r="H61" s="57">
        <v>2.0762499999999999</v>
      </c>
      <c r="I61" s="57">
        <v>0.52429999999999999</v>
      </c>
      <c r="J61" s="57">
        <v>0.63763000000000003</v>
      </c>
    </row>
    <row r="62" spans="4:10" x14ac:dyDescent="0.25">
      <c r="D62" s="58" t="s">
        <v>90</v>
      </c>
      <c r="E62" s="55" t="s">
        <v>91</v>
      </c>
      <c r="F62" s="56">
        <v>19.589764199429627</v>
      </c>
      <c r="G62" s="57">
        <v>15.694250951982911</v>
      </c>
      <c r="H62" s="57">
        <v>2.0808400000000002</v>
      </c>
      <c r="I62" s="57">
        <v>0.50693999999999995</v>
      </c>
      <c r="J62" s="57">
        <v>0.64232</v>
      </c>
    </row>
    <row r="63" spans="4:10" x14ac:dyDescent="0.25">
      <c r="D63" s="58" t="s">
        <v>60</v>
      </c>
      <c r="E63" s="55" t="s">
        <v>61</v>
      </c>
      <c r="F63" s="56">
        <v>17.673223666551632</v>
      </c>
      <c r="G63" s="57">
        <v>14.180665805181219</v>
      </c>
      <c r="H63" s="57">
        <v>2.1469999999999998</v>
      </c>
      <c r="I63" s="57">
        <v>0.46089999999999998</v>
      </c>
      <c r="J63" s="57">
        <v>0.64232</v>
      </c>
    </row>
    <row r="64" spans="4:10" x14ac:dyDescent="0.25">
      <c r="D64" s="58" t="s">
        <v>62</v>
      </c>
      <c r="E64" s="55" t="s">
        <v>63</v>
      </c>
      <c r="F64" s="56">
        <v>16.862642097479998</v>
      </c>
      <c r="G64" s="57">
        <v>13.455517459240518</v>
      </c>
      <c r="H64" s="57">
        <v>2.174569</v>
      </c>
      <c r="I64" s="57">
        <v>0.44106499999999998</v>
      </c>
      <c r="J64" s="57">
        <v>0.66231499999999999</v>
      </c>
    </row>
    <row r="65" spans="4:10" x14ac:dyDescent="0.25">
      <c r="D65" s="58" t="s">
        <v>64</v>
      </c>
      <c r="E65" s="55" t="s">
        <v>65</v>
      </c>
      <c r="F65" s="56">
        <v>15.248588985417911</v>
      </c>
      <c r="G65" s="57">
        <v>12.063505609621544</v>
      </c>
      <c r="H65" s="57">
        <v>2.1998500000000001</v>
      </c>
      <c r="I65" s="57">
        <v>0.39579999999999999</v>
      </c>
      <c r="J65" s="57">
        <v>0.68532000000000004</v>
      </c>
    </row>
    <row r="66" spans="4:10" x14ac:dyDescent="0.25">
      <c r="D66" s="58" t="s">
        <v>92</v>
      </c>
      <c r="E66" s="55" t="s">
        <v>93</v>
      </c>
      <c r="F66" s="56">
        <v>14.173120588647864</v>
      </c>
      <c r="G66" s="57">
        <v>11.314622208626492</v>
      </c>
      <c r="H66" s="57">
        <v>2.2577370000000001</v>
      </c>
      <c r="I66" s="57">
        <v>0.372834</v>
      </c>
      <c r="J66" s="57">
        <v>0.66458099999999998</v>
      </c>
    </row>
    <row r="67" spans="4:10" x14ac:dyDescent="0.25">
      <c r="D67" s="58" t="s">
        <v>60</v>
      </c>
      <c r="E67" s="55" t="s">
        <v>61</v>
      </c>
      <c r="F67" s="56">
        <v>12.857810809178583</v>
      </c>
      <c r="G67" s="57">
        <v>10.266328052546248</v>
      </c>
      <c r="H67" s="57">
        <v>2.2942629999999999</v>
      </c>
      <c r="I67" s="57">
        <v>0.33851799999999999</v>
      </c>
      <c r="J67" s="57">
        <v>0.66458099999999998</v>
      </c>
    </row>
    <row r="68" spans="4:10" x14ac:dyDescent="0.25">
      <c r="D68" s="58" t="s">
        <v>62</v>
      </c>
      <c r="E68" s="55" t="s">
        <v>63</v>
      </c>
      <c r="F68" s="56">
        <v>13.579964870361147</v>
      </c>
      <c r="G68" s="57">
        <v>10.873574455196735</v>
      </c>
      <c r="H68" s="57">
        <v>2.3075100000000002</v>
      </c>
      <c r="I68" s="57">
        <v>0.36259999999999998</v>
      </c>
      <c r="J68" s="57">
        <v>0.66457999999999995</v>
      </c>
    </row>
    <row r="69" spans="4:10" x14ac:dyDescent="0.25">
      <c r="D69" s="58" t="s">
        <v>64</v>
      </c>
      <c r="E69" s="55" t="s">
        <v>65</v>
      </c>
      <c r="F69" s="56">
        <v>11.842285875400202</v>
      </c>
      <c r="G69" s="57">
        <v>9.5000431536060042</v>
      </c>
      <c r="H69" s="57">
        <v>2.3763000000000001</v>
      </c>
      <c r="I69" s="57">
        <v>0.31920999999999999</v>
      </c>
      <c r="J69" s="57">
        <v>0.66457999999999995</v>
      </c>
    </row>
    <row r="70" spans="4:10" x14ac:dyDescent="0.25">
      <c r="D70" s="58" t="s">
        <v>94</v>
      </c>
      <c r="E70" s="55" t="s">
        <v>95</v>
      </c>
      <c r="F70" s="56">
        <v>11.487777552005756</v>
      </c>
      <c r="G70" s="57">
        <v>9.2065849253077996</v>
      </c>
      <c r="H70" s="57">
        <v>2.3740349999999997</v>
      </c>
      <c r="I70" s="57">
        <v>0.30812</v>
      </c>
      <c r="J70" s="57">
        <v>0.66457999999999995</v>
      </c>
    </row>
    <row r="71" spans="4:10" x14ac:dyDescent="0.25">
      <c r="D71" s="58" t="s">
        <v>60</v>
      </c>
      <c r="E71" s="55" t="s">
        <v>61</v>
      </c>
      <c r="F71" s="56">
        <v>10.769511829107564</v>
      </c>
      <c r="G71" s="57">
        <v>8.6309492684661322</v>
      </c>
      <c r="H71" s="57">
        <v>2.3933</v>
      </c>
      <c r="I71" s="57">
        <v>0.28885499999999997</v>
      </c>
      <c r="J71" s="57">
        <v>0.66457999999999995</v>
      </c>
    </row>
    <row r="72" spans="4:10" x14ac:dyDescent="0.25">
      <c r="D72" s="58" t="s">
        <v>62</v>
      </c>
      <c r="E72" s="55" t="s">
        <v>63</v>
      </c>
      <c r="F72" s="56">
        <v>9.6756938973536641</v>
      </c>
      <c r="G72" s="57">
        <v>7.7465194058871507</v>
      </c>
      <c r="H72" s="57">
        <v>2.4248959999999999</v>
      </c>
      <c r="I72" s="57">
        <v>0.25975900000000002</v>
      </c>
      <c r="J72" s="57">
        <v>0.66857999999999995</v>
      </c>
    </row>
    <row r="73" spans="4:10" x14ac:dyDescent="0.25">
      <c r="D73" s="58" t="s">
        <v>64</v>
      </c>
      <c r="E73" s="55" t="s">
        <v>65</v>
      </c>
      <c r="F73" s="56">
        <v>9.3250731958781596</v>
      </c>
      <c r="G73" s="57">
        <v>7.5205567486301597</v>
      </c>
      <c r="H73" s="57">
        <v>2.4977270000000003</v>
      </c>
      <c r="I73" s="57">
        <v>0.25686799999999999</v>
      </c>
      <c r="J73" s="57">
        <v>0.66095000000000004</v>
      </c>
    </row>
    <row r="74" spans="4:10" x14ac:dyDescent="0.25">
      <c r="D74" s="58" t="s">
        <v>96</v>
      </c>
      <c r="E74" s="55" t="s">
        <v>97</v>
      </c>
      <c r="F74" s="56">
        <v>9.0041295529966501</v>
      </c>
      <c r="G74" s="57">
        <v>7.2680252621217907</v>
      </c>
      <c r="H74" s="57">
        <v>2.531193</v>
      </c>
      <c r="I74" s="57">
        <v>0.25046400000000002</v>
      </c>
      <c r="J74" s="57">
        <v>0.66445100000000001</v>
      </c>
    </row>
    <row r="75" spans="4:10" x14ac:dyDescent="0.25">
      <c r="D75" s="58" t="s">
        <v>60</v>
      </c>
      <c r="E75" s="55" t="s">
        <v>61</v>
      </c>
      <c r="F75" s="56">
        <v>9.4191715212590452</v>
      </c>
      <c r="G75" s="57">
        <v>7.6326255176736968</v>
      </c>
      <c r="H75" s="57">
        <v>2.5713370000000002</v>
      </c>
      <c r="I75" s="57">
        <v>0.26738400000000001</v>
      </c>
      <c r="J75" s="57">
        <v>0.66445100000000001</v>
      </c>
    </row>
    <row r="76" spans="4:10" x14ac:dyDescent="0.25">
      <c r="D76" s="58" t="s">
        <v>62</v>
      </c>
      <c r="E76" s="55" t="s">
        <v>63</v>
      </c>
      <c r="F76" s="56">
        <v>9.02</v>
      </c>
      <c r="G76" s="57">
        <v>7.4</v>
      </c>
      <c r="H76" s="57">
        <v>2.7135439999999997</v>
      </c>
      <c r="I76" s="57">
        <v>0.23003599999999999</v>
      </c>
      <c r="J76" s="57">
        <v>0.64371400000000001</v>
      </c>
    </row>
    <row r="77" spans="4:10" x14ac:dyDescent="0.25">
      <c r="D77" s="58" t="s">
        <v>64</v>
      </c>
      <c r="E77" s="55" t="s">
        <v>65</v>
      </c>
      <c r="F77" s="56">
        <v>8.7629137510680355</v>
      </c>
      <c r="G77" s="57">
        <v>7.2902796363390809</v>
      </c>
      <c r="H77" s="57">
        <v>2.753892</v>
      </c>
      <c r="I77" s="57">
        <v>0.26449899999999998</v>
      </c>
      <c r="J77" s="57">
        <v>0.60971399999999998</v>
      </c>
    </row>
    <row r="78" spans="4:10" x14ac:dyDescent="0.25">
      <c r="D78" s="49" t="s">
        <v>468</v>
      </c>
      <c r="E78" s="58" t="s">
        <v>218</v>
      </c>
      <c r="F78" s="56">
        <v>8.4846320007077694</v>
      </c>
      <c r="G78" s="56">
        <v>7.0686009851210443</v>
      </c>
      <c r="H78" s="57">
        <v>2.7618669999999996</v>
      </c>
      <c r="I78" s="57">
        <v>0.25606000000000001</v>
      </c>
      <c r="J78" s="57">
        <v>0.604572</v>
      </c>
    </row>
    <row r="79" spans="4:10" x14ac:dyDescent="0.25">
      <c r="D79" s="49" t="s">
        <v>60</v>
      </c>
      <c r="E79" s="58" t="s">
        <v>61</v>
      </c>
      <c r="F79" s="56">
        <v>7.5604371966007484</v>
      </c>
      <c r="G79" s="56">
        <v>6.3095892270339977</v>
      </c>
      <c r="H79" s="57">
        <v>2.8190480000000004</v>
      </c>
      <c r="I79" s="57">
        <v>0.23056399999999999</v>
      </c>
      <c r="J79" s="57">
        <v>0.604572</v>
      </c>
    </row>
    <row r="80" spans="4:10" x14ac:dyDescent="0.25">
      <c r="D80" s="58" t="s">
        <v>62</v>
      </c>
      <c r="E80" s="55" t="s">
        <v>63</v>
      </c>
      <c r="F80" s="56">
        <v>7.0825494057924434</v>
      </c>
      <c r="G80" s="56">
        <v>5.9154144873290182</v>
      </c>
      <c r="H80" s="57">
        <v>2.8471440000000001</v>
      </c>
      <c r="I80" s="57">
        <v>0.21702099999999999</v>
      </c>
      <c r="J80" s="57">
        <v>0.604572</v>
      </c>
    </row>
    <row r="81" spans="4:10" x14ac:dyDescent="0.25">
      <c r="D81" s="58" t="s">
        <v>64</v>
      </c>
      <c r="E81" s="55" t="s">
        <v>65</v>
      </c>
      <c r="F81" s="56">
        <v>6.7261739785887649</v>
      </c>
      <c r="G81" s="56">
        <v>5.6250616022988078</v>
      </c>
      <c r="H81" s="57">
        <v>2.8807359999999997</v>
      </c>
      <c r="I81" s="57">
        <v>0.207736</v>
      </c>
      <c r="J81" s="57">
        <v>0.604572</v>
      </c>
    </row>
    <row r="82" spans="4:10" x14ac:dyDescent="0.25">
      <c r="D82" s="49" t="s">
        <v>584</v>
      </c>
      <c r="E82" s="58" t="s">
        <v>585</v>
      </c>
      <c r="F82" s="56">
        <v>7.3618419056531161</v>
      </c>
      <c r="G82" s="56">
        <v>6.1616478606232139</v>
      </c>
      <c r="H82" s="57">
        <v>2.900598</v>
      </c>
      <c r="I82" s="57">
        <v>0.23050699999999999</v>
      </c>
      <c r="J82" s="57">
        <v>0.60989099999999996</v>
      </c>
    </row>
    <row r="83" spans="4:10" x14ac:dyDescent="0.25">
      <c r="D83" s="49" t="s">
        <v>60</v>
      </c>
      <c r="E83" s="58" t="s">
        <v>61</v>
      </c>
      <c r="F83" s="56">
        <v>8.6625759156782038</v>
      </c>
      <c r="G83" s="56">
        <v>7.2728815939207356</v>
      </c>
      <c r="H83" s="57">
        <v>2.9272847500000001</v>
      </c>
      <c r="I83" s="57">
        <v>0.27762799999999999</v>
      </c>
      <c r="J83" s="57">
        <v>0.61239100000000002</v>
      </c>
    </row>
    <row r="84" spans="4:10" x14ac:dyDescent="0.25">
      <c r="D84" s="58" t="s">
        <v>62</v>
      </c>
      <c r="E84" s="55" t="s">
        <v>63</v>
      </c>
      <c r="F84" s="56">
        <v>9.6025475826565092</v>
      </c>
      <c r="G84" s="56">
        <v>8.0757809077135629</v>
      </c>
      <c r="H84" s="57">
        <v>2.9394629999999999</v>
      </c>
      <c r="I84" s="57">
        <v>0.312247</v>
      </c>
      <c r="J84" s="57">
        <v>0.61475199999999997</v>
      </c>
    </row>
    <row r="85" spans="4:10" x14ac:dyDescent="0.25">
      <c r="D85" s="58" t="s">
        <v>64</v>
      </c>
      <c r="E85" s="55" t="s">
        <v>65</v>
      </c>
      <c r="F85" s="56">
        <v>10.829747297028698</v>
      </c>
      <c r="G85" s="56">
        <v>9.1243476056240258</v>
      </c>
      <c r="H85" s="57">
        <v>2.93288875</v>
      </c>
      <c r="I85" s="57">
        <v>0.35620000000000002</v>
      </c>
      <c r="J85" s="57">
        <v>0.61475199999999997</v>
      </c>
    </row>
    <row r="86" spans="4:10" x14ac:dyDescent="0.25">
      <c r="D86" s="49" t="s">
        <v>699</v>
      </c>
      <c r="E86" s="58" t="s">
        <v>700</v>
      </c>
      <c r="F86" s="56">
        <v>10.690975138545776</v>
      </c>
      <c r="G86" s="56">
        <v>8.9540307207120744</v>
      </c>
      <c r="H86" s="57">
        <v>2.9440887500000001</v>
      </c>
      <c r="I86" s="57">
        <v>0.35243000000000002</v>
      </c>
      <c r="J86" s="57">
        <v>0.63947399999999999</v>
      </c>
    </row>
    <row r="87" spans="4:10" x14ac:dyDescent="0.25">
      <c r="D87" s="49" t="s">
        <v>60</v>
      </c>
      <c r="E87" s="58" t="s">
        <v>61</v>
      </c>
      <c r="F87" s="56">
        <v>11.727667222542211</v>
      </c>
      <c r="G87" s="56">
        <v>9.831720583967293</v>
      </c>
      <c r="H87" s="57">
        <v>2.92719</v>
      </c>
      <c r="I87" s="57">
        <v>0.38890000000000002</v>
      </c>
      <c r="J87" s="57">
        <v>0.63947399999999999</v>
      </c>
    </row>
    <row r="88" spans="4:10" x14ac:dyDescent="0.25">
      <c r="D88" s="58" t="s">
        <v>62</v>
      </c>
      <c r="E88" s="55" t="s">
        <v>63</v>
      </c>
      <c r="F88" s="56">
        <v>10.863033627661753</v>
      </c>
      <c r="G88" s="56">
        <v>9.0873973535013697</v>
      </c>
      <c r="H88" s="57">
        <v>2.9495439999999999</v>
      </c>
      <c r="I88" s="57">
        <v>0.359458</v>
      </c>
      <c r="J88" s="57">
        <v>0.64656400000000003</v>
      </c>
    </row>
    <row r="89" spans="4:10" x14ac:dyDescent="0.25">
      <c r="D89" s="58" t="s">
        <v>64</v>
      </c>
      <c r="E89" s="55" t="s">
        <v>65</v>
      </c>
      <c r="F89" s="56">
        <v>10.996790779153756</v>
      </c>
      <c r="G89" s="56">
        <v>9.1790909316138336</v>
      </c>
      <c r="H89" s="57">
        <v>2.9386510000000001</v>
      </c>
      <c r="I89" s="57">
        <v>0.36308499999999999</v>
      </c>
      <c r="J89" s="57">
        <v>0.65383000000000002</v>
      </c>
    </row>
    <row r="90" spans="4:10" x14ac:dyDescent="0.25">
      <c r="D90" s="49" t="s">
        <v>1725</v>
      </c>
      <c r="E90" s="58" t="s">
        <v>1726</v>
      </c>
      <c r="F90" s="56">
        <v>11.741994068116584</v>
      </c>
      <c r="G90" s="56">
        <v>9.8115732928262069</v>
      </c>
      <c r="H90" s="57">
        <v>2.9897019999999999</v>
      </c>
      <c r="I90" s="57">
        <v>0.39775500000000003</v>
      </c>
      <c r="J90" s="57">
        <v>0.66647999999999996</v>
      </c>
    </row>
    <row r="91" spans="4:10" x14ac:dyDescent="0.25">
      <c r="D91" s="49" t="s">
        <v>60</v>
      </c>
      <c r="E91" s="58" t="s">
        <v>61</v>
      </c>
      <c r="F91" s="56">
        <v>11.867583900180389</v>
      </c>
      <c r="G91" s="56">
        <v>9.8540744264155808</v>
      </c>
      <c r="H91" s="57">
        <v>2.9954190000000001</v>
      </c>
      <c r="I91" s="57">
        <v>0.40335199999999999</v>
      </c>
      <c r="J91" s="57">
        <v>0.69447999999999999</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1" width="9.140625" style="59"/>
    <col min="12" max="12" width="9.85546875" style="59" customWidth="1"/>
    <col min="13" max="13" width="10.42578125" style="59" customWidth="1"/>
    <col min="14" max="14" width="15" style="59" customWidth="1"/>
    <col min="15" max="16384" width="9.140625" style="59"/>
  </cols>
  <sheetData>
    <row r="1" spans="1:14" x14ac:dyDescent="0.25">
      <c r="A1" s="59" t="s">
        <v>2</v>
      </c>
      <c r="B1" s="63" t="s">
        <v>421</v>
      </c>
      <c r="C1" s="176" t="s">
        <v>467</v>
      </c>
    </row>
    <row r="2" spans="1:14" x14ac:dyDescent="0.25">
      <c r="A2" s="59" t="s">
        <v>3</v>
      </c>
      <c r="B2" s="63" t="s">
        <v>1525</v>
      </c>
      <c r="E2" s="65"/>
    </row>
    <row r="3" spans="1:14" x14ac:dyDescent="0.25">
      <c r="A3" s="59" t="s">
        <v>4</v>
      </c>
      <c r="B3" s="59" t="s">
        <v>186</v>
      </c>
      <c r="E3" s="65"/>
    </row>
    <row r="4" spans="1:14" x14ac:dyDescent="0.25">
      <c r="A4" s="59" t="s">
        <v>5</v>
      </c>
      <c r="B4" s="59" t="s">
        <v>187</v>
      </c>
      <c r="E4" s="65"/>
    </row>
    <row r="5" spans="1:14" x14ac:dyDescent="0.25">
      <c r="A5" s="59" t="s">
        <v>6</v>
      </c>
      <c r="B5" s="59" t="s">
        <v>1748</v>
      </c>
      <c r="E5" s="65"/>
    </row>
    <row r="6" spans="1:14" x14ac:dyDescent="0.25">
      <c r="A6" s="59" t="s">
        <v>7</v>
      </c>
      <c r="B6" s="59" t="s">
        <v>2003</v>
      </c>
      <c r="E6" s="65"/>
    </row>
    <row r="7" spans="1:14" x14ac:dyDescent="0.25">
      <c r="E7" s="65"/>
    </row>
    <row r="8" spans="1:14" x14ac:dyDescent="0.25">
      <c r="E8" s="65"/>
    </row>
    <row r="9" spans="1:14" x14ac:dyDescent="0.25">
      <c r="E9" s="65"/>
      <c r="K9" s="67"/>
    </row>
    <row r="10" spans="1:14" ht="47.25" x14ac:dyDescent="0.25">
      <c r="F10" s="66"/>
      <c r="G10" s="67" t="s">
        <v>110</v>
      </c>
      <c r="H10" s="67" t="s">
        <v>113</v>
      </c>
      <c r="I10" s="67" t="s">
        <v>111</v>
      </c>
      <c r="J10" s="67" t="s">
        <v>114</v>
      </c>
      <c r="K10" s="67" t="s">
        <v>112</v>
      </c>
      <c r="L10" s="67" t="s">
        <v>117</v>
      </c>
      <c r="M10" s="67" t="s">
        <v>116</v>
      </c>
      <c r="N10" s="67" t="s">
        <v>115</v>
      </c>
    </row>
    <row r="11" spans="1:14" ht="47.25" x14ac:dyDescent="0.25">
      <c r="G11" s="67" t="s">
        <v>102</v>
      </c>
      <c r="H11" s="67" t="s">
        <v>103</v>
      </c>
      <c r="I11" s="67" t="s">
        <v>109</v>
      </c>
      <c r="J11" s="67" t="s">
        <v>104</v>
      </c>
      <c r="K11" s="67" t="s">
        <v>108</v>
      </c>
      <c r="L11" s="67" t="s">
        <v>107</v>
      </c>
      <c r="M11" s="67" t="s">
        <v>106</v>
      </c>
      <c r="N11" s="67" t="s">
        <v>105</v>
      </c>
    </row>
    <row r="12" spans="1:14" ht="31.5" x14ac:dyDescent="0.25">
      <c r="E12" s="64" t="s">
        <v>472</v>
      </c>
      <c r="F12" s="64" t="s">
        <v>473</v>
      </c>
      <c r="G12" s="61">
        <v>137.893</v>
      </c>
      <c r="H12" s="61">
        <v>108.836</v>
      </c>
      <c r="I12" s="61">
        <v>89.906999999999996</v>
      </c>
      <c r="J12" s="61">
        <v>44.529000000000003</v>
      </c>
      <c r="K12" s="61">
        <v>39.906999999999996</v>
      </c>
      <c r="L12" s="61">
        <v>15</v>
      </c>
      <c r="M12" s="61">
        <v>0</v>
      </c>
      <c r="N12" s="61">
        <v>0</v>
      </c>
    </row>
    <row r="13" spans="1:14" ht="63" x14ac:dyDescent="0.25">
      <c r="E13" s="64" t="s">
        <v>681</v>
      </c>
      <c r="F13" s="64" t="s">
        <v>518</v>
      </c>
      <c r="G13" s="68">
        <v>27.105074351086518</v>
      </c>
      <c r="H13" s="68">
        <v>16.933446185633738</v>
      </c>
      <c r="I13" s="68">
        <v>16.277238262834302</v>
      </c>
      <c r="J13" s="68">
        <v>9.9275426940741074</v>
      </c>
      <c r="K13" s="68">
        <v>3.6183566294074549</v>
      </c>
      <c r="L13" s="68">
        <v>4.6062147048798243</v>
      </c>
      <c r="M13" s="68">
        <v>0</v>
      </c>
      <c r="N13" s="68">
        <v>0</v>
      </c>
    </row>
    <row r="14" spans="1:14" ht="31.5" x14ac:dyDescent="0.25">
      <c r="E14" s="64" t="s">
        <v>1746</v>
      </c>
      <c r="F14" s="64" t="s">
        <v>1747</v>
      </c>
      <c r="G14" s="61">
        <v>20.004000000000001</v>
      </c>
      <c r="H14" s="61">
        <v>0</v>
      </c>
      <c r="I14" s="61">
        <v>0</v>
      </c>
      <c r="J14" s="61">
        <v>9.85</v>
      </c>
      <c r="K14" s="61">
        <v>74.885000000000005</v>
      </c>
      <c r="L14" s="61">
        <v>1.615</v>
      </c>
      <c r="M14" s="61">
        <v>2.7480000000000002</v>
      </c>
      <c r="N14" s="61">
        <v>0</v>
      </c>
    </row>
    <row r="15" spans="1:14" ht="31.5" x14ac:dyDescent="0.25">
      <c r="E15" s="64" t="s">
        <v>475</v>
      </c>
      <c r="F15" s="64" t="s">
        <v>474</v>
      </c>
      <c r="G15" s="61">
        <v>45.685000000000002</v>
      </c>
      <c r="H15" s="61">
        <v>46</v>
      </c>
      <c r="I15" s="61">
        <v>72.153000000000006</v>
      </c>
      <c r="J15" s="61">
        <v>0</v>
      </c>
      <c r="K15" s="61">
        <v>222.5</v>
      </c>
      <c r="L15" s="61">
        <v>0</v>
      </c>
      <c r="M15" s="61">
        <v>15.8</v>
      </c>
      <c r="N15" s="61">
        <v>0</v>
      </c>
    </row>
    <row r="17" spans="3:5" x14ac:dyDescent="0.25">
      <c r="C17" s="61"/>
      <c r="D17" s="61"/>
      <c r="E17" s="61"/>
    </row>
  </sheetData>
  <sortState xmlns:xlrd2="http://schemas.microsoft.com/office/spreadsheetml/2017/richdata2" columnSort="1" ref="G11: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36CF9-EB00-4EC8-8E30-D52F39E61B4A}">
  <dimension ref="A1:G31"/>
  <sheetViews>
    <sheetView zoomScale="75" zoomScaleNormal="75" workbookViewId="0"/>
  </sheetViews>
  <sheetFormatPr defaultRowHeight="15" x14ac:dyDescent="0.25"/>
  <cols>
    <col min="1" max="1" width="12.5703125" style="203" bestFit="1" customWidth="1"/>
    <col min="2" max="2" width="117.42578125" style="203" bestFit="1" customWidth="1"/>
    <col min="3" max="3" width="18.85546875" style="203" customWidth="1"/>
    <col min="4" max="4" width="9.140625" style="203"/>
    <col min="5" max="5" width="30.85546875" style="203" bestFit="1" customWidth="1"/>
    <col min="6" max="6" width="27.42578125" style="203" bestFit="1" customWidth="1"/>
    <col min="7" max="7" width="13.140625" style="203" bestFit="1" customWidth="1"/>
    <col min="8" max="16384" width="9.140625" style="203"/>
  </cols>
  <sheetData>
    <row r="1" spans="1:7" ht="15.75" x14ac:dyDescent="0.25">
      <c r="A1" s="195" t="s">
        <v>2</v>
      </c>
      <c r="B1" s="46" t="s">
        <v>1972</v>
      </c>
      <c r="C1" s="176" t="s">
        <v>467</v>
      </c>
    </row>
    <row r="2" spans="1:7" ht="15.75" x14ac:dyDescent="0.25">
      <c r="A2" s="195" t="s">
        <v>3</v>
      </c>
      <c r="B2" s="46" t="s">
        <v>1995</v>
      </c>
    </row>
    <row r="3" spans="1:7" ht="15.75" x14ac:dyDescent="0.25">
      <c r="A3" s="195" t="s">
        <v>4</v>
      </c>
      <c r="B3" s="45" t="s">
        <v>1997</v>
      </c>
    </row>
    <row r="4" spans="1:7" ht="15.75" x14ac:dyDescent="0.25">
      <c r="A4" s="195" t="s">
        <v>5</v>
      </c>
      <c r="B4" s="45" t="s">
        <v>1998</v>
      </c>
    </row>
    <row r="5" spans="1:7" ht="15.75" x14ac:dyDescent="0.25">
      <c r="A5" s="196" t="s">
        <v>6</v>
      </c>
      <c r="B5" s="230" t="s">
        <v>1937</v>
      </c>
    </row>
    <row r="6" spans="1:7" ht="15.75" x14ac:dyDescent="0.25">
      <c r="A6" s="196" t="s">
        <v>7</v>
      </c>
      <c r="B6" s="45" t="s">
        <v>1996</v>
      </c>
    </row>
    <row r="13" spans="1:7" x14ac:dyDescent="0.25">
      <c r="G13" s="203" t="s">
        <v>242</v>
      </c>
    </row>
    <row r="14" spans="1:7" x14ac:dyDescent="0.25">
      <c r="G14" s="231" t="s">
        <v>229</v>
      </c>
    </row>
    <row r="15" spans="1:7" x14ac:dyDescent="0.25">
      <c r="E15" s="203" t="s">
        <v>1955</v>
      </c>
      <c r="F15" s="232" t="s">
        <v>1938</v>
      </c>
      <c r="G15" s="232">
        <v>14</v>
      </c>
    </row>
    <row r="16" spans="1:7" x14ac:dyDescent="0.25">
      <c r="E16" s="203" t="s">
        <v>1956</v>
      </c>
      <c r="F16" s="232" t="s">
        <v>1939</v>
      </c>
      <c r="G16" s="232">
        <v>15</v>
      </c>
    </row>
    <row r="17" spans="5:7" x14ac:dyDescent="0.25">
      <c r="E17" s="203" t="s">
        <v>1957</v>
      </c>
      <c r="F17" s="232" t="s">
        <v>1940</v>
      </c>
      <c r="G17" s="232">
        <v>16</v>
      </c>
    </row>
    <row r="18" spans="5:7" x14ac:dyDescent="0.25">
      <c r="E18" s="203" t="s">
        <v>1958</v>
      </c>
      <c r="F18" s="232" t="s">
        <v>1941</v>
      </c>
      <c r="G18" s="232">
        <v>16</v>
      </c>
    </row>
    <row r="19" spans="5:7" x14ac:dyDescent="0.25">
      <c r="E19" s="203" t="s">
        <v>1959</v>
      </c>
      <c r="F19" s="232" t="s">
        <v>1942</v>
      </c>
      <c r="G19" s="232">
        <v>17</v>
      </c>
    </row>
    <row r="20" spans="5:7" x14ac:dyDescent="0.25">
      <c r="E20" s="203" t="s">
        <v>1960</v>
      </c>
      <c r="F20" s="232" t="s">
        <v>1943</v>
      </c>
      <c r="G20" s="232">
        <v>17</v>
      </c>
    </row>
    <row r="21" spans="5:7" x14ac:dyDescent="0.25">
      <c r="E21" s="203" t="s">
        <v>1961</v>
      </c>
      <c r="F21" s="232" t="s">
        <v>1944</v>
      </c>
      <c r="G21" s="232">
        <v>17</v>
      </c>
    </row>
    <row r="22" spans="5:7" x14ac:dyDescent="0.25">
      <c r="E22" s="203" t="s">
        <v>1962</v>
      </c>
      <c r="F22" s="232" t="s">
        <v>1945</v>
      </c>
      <c r="G22" s="232">
        <v>17</v>
      </c>
    </row>
    <row r="23" spans="5:7" x14ac:dyDescent="0.25">
      <c r="E23" s="203" t="s">
        <v>1963</v>
      </c>
      <c r="F23" s="232" t="s">
        <v>1946</v>
      </c>
      <c r="G23" s="232">
        <v>17</v>
      </c>
    </row>
    <row r="24" spans="5:7" x14ac:dyDescent="0.25">
      <c r="E24" s="203" t="s">
        <v>1964</v>
      </c>
      <c r="F24" s="232" t="s">
        <v>1947</v>
      </c>
      <c r="G24" s="232">
        <v>17</v>
      </c>
    </row>
    <row r="25" spans="5:7" x14ac:dyDescent="0.25">
      <c r="E25" s="203" t="s">
        <v>1965</v>
      </c>
      <c r="F25" s="232" t="s">
        <v>1948</v>
      </c>
      <c r="G25" s="232">
        <v>18</v>
      </c>
    </row>
    <row r="26" spans="5:7" x14ac:dyDescent="0.25">
      <c r="E26" s="203" t="s">
        <v>1966</v>
      </c>
      <c r="F26" s="232" t="s">
        <v>1949</v>
      </c>
      <c r="G26" s="232">
        <v>18</v>
      </c>
    </row>
    <row r="27" spans="5:7" x14ac:dyDescent="0.25">
      <c r="E27" s="203" t="s">
        <v>1967</v>
      </c>
      <c r="F27" s="232" t="s">
        <v>1950</v>
      </c>
      <c r="G27" s="232">
        <v>18</v>
      </c>
    </row>
    <row r="28" spans="5:7" x14ac:dyDescent="0.25">
      <c r="E28" s="203" t="s">
        <v>1968</v>
      </c>
      <c r="F28" s="232" t="s">
        <v>1951</v>
      </c>
      <c r="G28" s="232">
        <v>18</v>
      </c>
    </row>
    <row r="29" spans="5:7" x14ac:dyDescent="0.25">
      <c r="E29" s="203" t="s">
        <v>1969</v>
      </c>
      <c r="F29" s="232" t="s">
        <v>1952</v>
      </c>
      <c r="G29" s="232">
        <v>19</v>
      </c>
    </row>
    <row r="30" spans="5:7" x14ac:dyDescent="0.25">
      <c r="E30" s="203" t="s">
        <v>1970</v>
      </c>
      <c r="F30" s="232" t="s">
        <v>1953</v>
      </c>
      <c r="G30" s="232">
        <v>20</v>
      </c>
    </row>
    <row r="31" spans="5:7" x14ac:dyDescent="0.25">
      <c r="E31" s="203" t="s">
        <v>1971</v>
      </c>
      <c r="F31" s="232" t="s">
        <v>1954</v>
      </c>
      <c r="G31" s="232">
        <v>20</v>
      </c>
    </row>
  </sheetData>
  <hyperlinks>
    <hyperlink ref="C1" location="Jegyzék_index!A1" display="Vissza a jegyzékre / Return to the Index" xr:uid="{D10F3E61-8261-4328-AE3C-54CE00C5BB31}"/>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Y39"/>
  <sheetViews>
    <sheetView zoomScale="75" zoomScaleNormal="75" workbookViewId="0"/>
  </sheetViews>
  <sheetFormatPr defaultColWidth="9.140625" defaultRowHeight="15.75" x14ac:dyDescent="0.25"/>
  <cols>
    <col min="1" max="1" width="12.5703125" style="59" bestFit="1" customWidth="1"/>
    <col min="2" max="2" width="72.7109375" style="59" bestFit="1" customWidth="1"/>
    <col min="3" max="7" width="7.85546875" style="59" customWidth="1"/>
    <col min="8" max="8" width="17.7109375" style="59" bestFit="1" customWidth="1"/>
    <col min="9" max="9" width="22.28515625" style="59" bestFit="1" customWidth="1"/>
    <col min="10" max="16384" width="9.140625" style="59"/>
  </cols>
  <sheetData>
    <row r="1" spans="1:25" x14ac:dyDescent="0.25">
      <c r="A1" s="59" t="s">
        <v>2</v>
      </c>
      <c r="B1" s="63" t="s">
        <v>422</v>
      </c>
      <c r="C1" s="176" t="s">
        <v>467</v>
      </c>
    </row>
    <row r="2" spans="1:25" x14ac:dyDescent="0.25">
      <c r="A2" s="59" t="s">
        <v>3</v>
      </c>
      <c r="B2" s="63" t="s">
        <v>457</v>
      </c>
      <c r="K2" s="61"/>
      <c r="L2" s="61"/>
      <c r="M2" s="61"/>
      <c r="N2" s="61"/>
      <c r="O2" s="61"/>
      <c r="P2" s="61"/>
      <c r="Q2" s="61"/>
      <c r="R2" s="61"/>
      <c r="S2" s="61"/>
      <c r="T2" s="61"/>
      <c r="U2" s="61"/>
      <c r="V2" s="61"/>
      <c r="W2" s="61"/>
      <c r="X2" s="61"/>
      <c r="Y2" s="61"/>
    </row>
    <row r="3" spans="1:25" x14ac:dyDescent="0.25">
      <c r="A3" s="59" t="s">
        <v>4</v>
      </c>
      <c r="B3" s="59" t="s">
        <v>100</v>
      </c>
      <c r="K3" s="61"/>
      <c r="L3" s="61"/>
      <c r="M3" s="61"/>
      <c r="N3" s="61"/>
      <c r="O3" s="61"/>
      <c r="P3" s="61"/>
      <c r="Q3" s="61"/>
      <c r="R3" s="61"/>
      <c r="S3" s="61"/>
      <c r="T3" s="61"/>
      <c r="U3" s="61"/>
      <c r="V3" s="61"/>
      <c r="W3" s="61"/>
      <c r="X3" s="61"/>
      <c r="Y3" s="61"/>
    </row>
    <row r="4" spans="1:25" x14ac:dyDescent="0.25">
      <c r="A4" s="59" t="s">
        <v>5</v>
      </c>
      <c r="B4" s="59" t="s">
        <v>101</v>
      </c>
      <c r="K4" s="61"/>
      <c r="L4" s="61"/>
      <c r="M4" s="61"/>
      <c r="N4" s="61"/>
      <c r="O4" s="61"/>
      <c r="P4" s="61"/>
      <c r="Q4" s="61"/>
      <c r="R4" s="61"/>
      <c r="S4" s="61"/>
      <c r="T4" s="61"/>
      <c r="U4" s="61"/>
      <c r="V4" s="61"/>
      <c r="W4" s="61"/>
      <c r="X4" s="61"/>
      <c r="Y4" s="61"/>
    </row>
    <row r="5" spans="1:25" x14ac:dyDescent="0.25">
      <c r="A5" s="59" t="s">
        <v>6</v>
      </c>
      <c r="K5" s="61"/>
      <c r="L5" s="61"/>
      <c r="M5" s="61"/>
      <c r="N5" s="61"/>
      <c r="O5" s="61"/>
      <c r="P5" s="61"/>
      <c r="Q5" s="61"/>
      <c r="R5" s="61"/>
      <c r="S5" s="61"/>
      <c r="T5" s="61"/>
      <c r="U5" s="61"/>
      <c r="V5" s="61"/>
      <c r="W5" s="61"/>
      <c r="X5" s="61"/>
      <c r="Y5" s="61"/>
    </row>
    <row r="6" spans="1:25" x14ac:dyDescent="0.25">
      <c r="A6" s="59" t="s">
        <v>7</v>
      </c>
      <c r="J6" s="61"/>
      <c r="K6" s="61"/>
      <c r="L6" s="61"/>
      <c r="M6" s="61"/>
      <c r="N6" s="61"/>
      <c r="T6" s="61"/>
      <c r="U6" s="61"/>
      <c r="V6" s="61"/>
      <c r="W6" s="61"/>
      <c r="X6" s="61"/>
      <c r="Y6" s="61"/>
    </row>
    <row r="7" spans="1:25" x14ac:dyDescent="0.25">
      <c r="J7" s="61"/>
      <c r="K7" s="61"/>
      <c r="L7" s="61"/>
      <c r="M7" s="61"/>
      <c r="N7" s="61"/>
      <c r="T7" s="61"/>
      <c r="U7" s="61"/>
      <c r="V7" s="61"/>
      <c r="W7" s="61"/>
      <c r="X7" s="61"/>
      <c r="Y7" s="61"/>
    </row>
    <row r="8" spans="1:25" x14ac:dyDescent="0.25">
      <c r="T8" s="61"/>
      <c r="U8" s="61"/>
      <c r="V8" s="61"/>
      <c r="W8" s="61"/>
      <c r="X8" s="61"/>
      <c r="Y8" s="61"/>
    </row>
    <row r="9" spans="1:25" x14ac:dyDescent="0.25">
      <c r="J9" s="61"/>
      <c r="T9" s="61"/>
      <c r="U9" s="61"/>
      <c r="V9" s="61"/>
      <c r="W9" s="61"/>
      <c r="X9" s="61"/>
      <c r="Y9" s="61"/>
    </row>
    <row r="10" spans="1:25" x14ac:dyDescent="0.25">
      <c r="Q10" s="61"/>
      <c r="R10" s="61"/>
      <c r="S10" s="61"/>
      <c r="T10" s="61"/>
      <c r="U10" s="61"/>
      <c r="V10" s="61"/>
      <c r="W10" s="61"/>
    </row>
    <row r="11" spans="1:25" x14ac:dyDescent="0.25">
      <c r="J11" s="59">
        <v>2010</v>
      </c>
      <c r="K11" s="59">
        <v>2011</v>
      </c>
      <c r="L11" s="59">
        <v>2012</v>
      </c>
      <c r="M11" s="59">
        <v>2013</v>
      </c>
      <c r="N11" s="59">
        <v>2014</v>
      </c>
      <c r="O11" s="59">
        <v>2015</v>
      </c>
      <c r="P11" s="59">
        <v>2016</v>
      </c>
      <c r="Q11" s="59">
        <v>2017</v>
      </c>
      <c r="R11" s="59">
        <v>2018</v>
      </c>
      <c r="S11" s="59">
        <v>2019</v>
      </c>
      <c r="T11" s="59">
        <v>2020</v>
      </c>
      <c r="U11" s="59" t="s">
        <v>1756</v>
      </c>
      <c r="V11" s="59">
        <v>2021</v>
      </c>
      <c r="W11" s="59" t="s">
        <v>1749</v>
      </c>
    </row>
    <row r="12" spans="1:25" x14ac:dyDescent="0.25">
      <c r="I12" s="60"/>
      <c r="J12" s="59">
        <v>2010</v>
      </c>
      <c r="K12" s="59">
        <v>2011</v>
      </c>
      <c r="L12" s="59">
        <v>2012</v>
      </c>
      <c r="M12" s="59">
        <v>2013</v>
      </c>
      <c r="N12" s="59">
        <v>2014</v>
      </c>
      <c r="O12" s="59">
        <v>2015</v>
      </c>
      <c r="P12" s="59">
        <v>2016</v>
      </c>
      <c r="Q12" s="59">
        <v>2017</v>
      </c>
      <c r="R12" s="59">
        <v>2018</v>
      </c>
      <c r="S12" s="59">
        <v>2019</v>
      </c>
      <c r="T12" s="59">
        <v>2020</v>
      </c>
      <c r="U12" s="59" t="s">
        <v>1758</v>
      </c>
      <c r="V12" s="59">
        <v>2021</v>
      </c>
      <c r="W12" s="59" t="s">
        <v>1755</v>
      </c>
    </row>
    <row r="13" spans="1:25" x14ac:dyDescent="0.25">
      <c r="H13" s="59" t="s">
        <v>137</v>
      </c>
      <c r="I13" s="59" t="s">
        <v>122</v>
      </c>
      <c r="J13" s="61">
        <v>147.488</v>
      </c>
      <c r="K13" s="61">
        <v>155.333</v>
      </c>
      <c r="L13" s="61">
        <v>128.49299999999999</v>
      </c>
      <c r="M13" s="61">
        <v>112.25922</v>
      </c>
      <c r="N13" s="61">
        <v>152.15899999999999</v>
      </c>
      <c r="O13" s="61">
        <v>157.21</v>
      </c>
      <c r="P13" s="61">
        <v>168.66716</v>
      </c>
      <c r="Q13" s="61">
        <v>158.40880999999999</v>
      </c>
      <c r="R13" s="61">
        <v>230.86618999999999</v>
      </c>
      <c r="S13" s="61">
        <v>181.59986999999998</v>
      </c>
      <c r="T13" s="61">
        <v>104.50686</v>
      </c>
      <c r="U13" s="61">
        <v>64.101372999999995</v>
      </c>
      <c r="V13" s="61">
        <v>145.70405300000002</v>
      </c>
      <c r="W13" s="61">
        <v>56.805000000000007</v>
      </c>
    </row>
    <row r="14" spans="1:25" x14ac:dyDescent="0.25">
      <c r="H14" s="59" t="s">
        <v>136</v>
      </c>
      <c r="I14" s="59" t="s">
        <v>123</v>
      </c>
      <c r="J14" s="61">
        <v>7.468</v>
      </c>
      <c r="K14" s="61">
        <v>23.1</v>
      </c>
      <c r="L14" s="61">
        <v>10.478999999999999</v>
      </c>
      <c r="M14" s="61">
        <v>4.3969799999999992</v>
      </c>
      <c r="N14" s="61">
        <v>32.673000000000002</v>
      </c>
      <c r="O14" s="61">
        <v>121.142</v>
      </c>
      <c r="P14" s="61">
        <v>58.375999999999998</v>
      </c>
      <c r="Q14" s="61">
        <v>71.891970000000001</v>
      </c>
      <c r="R14" s="61">
        <v>94.902000000000001</v>
      </c>
      <c r="S14" s="61">
        <v>128.01121000000001</v>
      </c>
      <c r="T14" s="61">
        <v>44.305999999999997</v>
      </c>
      <c r="U14" s="61">
        <v>20.248999999999999</v>
      </c>
      <c r="V14" s="61">
        <v>43.42</v>
      </c>
      <c r="W14" s="61">
        <v>13.067</v>
      </c>
    </row>
    <row r="15" spans="1:25" x14ac:dyDescent="0.25">
      <c r="H15" s="59" t="s">
        <v>138</v>
      </c>
      <c r="I15" s="59" t="s">
        <v>124</v>
      </c>
      <c r="J15" s="61">
        <v>25.489000000000001</v>
      </c>
      <c r="K15" s="61">
        <v>64.245000000000005</v>
      </c>
      <c r="L15" s="61">
        <v>35.107999999999997</v>
      </c>
      <c r="M15" s="61">
        <v>73.854889999999997</v>
      </c>
      <c r="N15" s="61">
        <v>55.372999999999998</v>
      </c>
      <c r="O15" s="61">
        <v>58.753999999999998</v>
      </c>
      <c r="P15" s="61">
        <v>57.550830000000005</v>
      </c>
      <c r="Q15" s="61">
        <v>48.184939999999997</v>
      </c>
      <c r="R15" s="61">
        <v>60.019040000000004</v>
      </c>
      <c r="S15" s="61">
        <v>52.368540000000003</v>
      </c>
      <c r="T15" s="61">
        <v>33.749770000000005</v>
      </c>
      <c r="U15" s="61">
        <v>11.885000000000002</v>
      </c>
      <c r="V15" s="61">
        <v>27.540400000000002</v>
      </c>
      <c r="W15" s="61">
        <v>22.931999999999999</v>
      </c>
    </row>
    <row r="16" spans="1:25" x14ac:dyDescent="0.25">
      <c r="H16" s="59" t="s">
        <v>139</v>
      </c>
      <c r="I16" s="59" t="s">
        <v>1691</v>
      </c>
      <c r="J16" s="61">
        <v>19.335999999999999</v>
      </c>
      <c r="K16" s="61">
        <v>8.3729999999999993</v>
      </c>
      <c r="L16" s="61">
        <v>0</v>
      </c>
      <c r="M16" s="61">
        <v>23.545999999999999</v>
      </c>
      <c r="N16" s="61">
        <v>11.4</v>
      </c>
      <c r="O16" s="61">
        <v>27.690999999999999</v>
      </c>
      <c r="P16" s="61">
        <v>0</v>
      </c>
      <c r="Q16" s="61">
        <v>59.112000000000002</v>
      </c>
      <c r="R16" s="61">
        <v>5.2839999999999998</v>
      </c>
      <c r="S16" s="61">
        <v>0</v>
      </c>
      <c r="T16" s="61">
        <v>7.48</v>
      </c>
      <c r="U16" s="61">
        <v>1.2789999999999999</v>
      </c>
      <c r="V16" s="61">
        <v>1.2789999999999999</v>
      </c>
      <c r="W16" s="61">
        <v>28</v>
      </c>
    </row>
    <row r="17" spans="8:23" x14ac:dyDescent="0.25">
      <c r="H17" s="59" t="s">
        <v>140</v>
      </c>
      <c r="I17" s="59" t="s">
        <v>125</v>
      </c>
      <c r="J17" s="61">
        <v>106.869</v>
      </c>
      <c r="K17" s="61">
        <v>152.42699999999999</v>
      </c>
      <c r="L17" s="61">
        <v>170.898</v>
      </c>
      <c r="M17" s="61">
        <v>183.13753</v>
      </c>
      <c r="N17" s="61">
        <v>213.99199999999999</v>
      </c>
      <c r="O17" s="61">
        <v>173.256</v>
      </c>
      <c r="P17" s="61">
        <v>187.81461999999999</v>
      </c>
      <c r="Q17" s="61">
        <v>137.47075000000001</v>
      </c>
      <c r="R17" s="61">
        <v>144.49078</v>
      </c>
      <c r="S17" s="61">
        <v>246.21078</v>
      </c>
      <c r="T17" s="61">
        <v>143.22091999999998</v>
      </c>
      <c r="U17" s="61">
        <v>75.374750000000006</v>
      </c>
      <c r="V17" s="61">
        <v>147.83168000000001</v>
      </c>
      <c r="W17" s="61">
        <v>67.956999999999994</v>
      </c>
    </row>
    <row r="18" spans="8:23" x14ac:dyDescent="0.25">
      <c r="J18" s="61"/>
      <c r="K18" s="61"/>
      <c r="L18" s="61"/>
      <c r="M18" s="61"/>
      <c r="N18" s="61"/>
      <c r="O18" s="61"/>
      <c r="P18" s="61"/>
      <c r="Q18" s="61"/>
      <c r="R18" s="61"/>
      <c r="S18" s="61"/>
      <c r="T18" s="61"/>
      <c r="U18" s="61"/>
      <c r="V18" s="61"/>
      <c r="W18" s="61"/>
    </row>
    <row r="19" spans="8:23" x14ac:dyDescent="0.25">
      <c r="J19" s="61"/>
      <c r="K19" s="61"/>
      <c r="L19" s="61"/>
      <c r="M19" s="61"/>
      <c r="N19" s="61"/>
      <c r="O19" s="61"/>
      <c r="P19" s="61"/>
      <c r="Q19" s="61"/>
      <c r="R19" s="61"/>
      <c r="S19" s="61"/>
      <c r="T19" s="61"/>
      <c r="U19" s="61"/>
      <c r="V19" s="61"/>
      <c r="W19" s="61"/>
    </row>
    <row r="26" spans="8:23" x14ac:dyDescent="0.25">
      <c r="I26" s="60"/>
      <c r="J26" s="60"/>
      <c r="K26" s="60"/>
      <c r="L26" s="60"/>
      <c r="M26" s="60"/>
      <c r="N26" s="60"/>
      <c r="O26" s="60"/>
      <c r="P26" s="60"/>
      <c r="Q26" s="60"/>
      <c r="R26" s="60"/>
      <c r="S26" s="60"/>
      <c r="T26" s="60"/>
      <c r="U26" s="60"/>
      <c r="V26" s="60"/>
      <c r="W26" s="60"/>
    </row>
    <row r="27" spans="8:23" x14ac:dyDescent="0.25">
      <c r="J27" s="61"/>
      <c r="K27" s="61"/>
      <c r="L27" s="61"/>
      <c r="M27" s="61"/>
      <c r="N27" s="61"/>
      <c r="O27" s="61"/>
      <c r="P27" s="61"/>
      <c r="Q27" s="61"/>
      <c r="R27" s="61"/>
      <c r="S27" s="61"/>
      <c r="T27" s="61"/>
      <c r="U27" s="61"/>
      <c r="V27" s="61"/>
      <c r="W27" s="61"/>
    </row>
    <row r="28" spans="8:23" x14ac:dyDescent="0.25">
      <c r="J28" s="61"/>
      <c r="K28" s="61"/>
      <c r="L28" s="61"/>
      <c r="M28" s="61"/>
      <c r="N28" s="61"/>
      <c r="O28" s="61"/>
      <c r="P28" s="61"/>
      <c r="Q28" s="61"/>
      <c r="R28" s="61"/>
      <c r="S28" s="61"/>
      <c r="T28" s="61"/>
      <c r="U28" s="61"/>
      <c r="V28" s="61"/>
      <c r="W28" s="61"/>
    </row>
    <row r="29" spans="8:23" x14ac:dyDescent="0.25">
      <c r="J29" s="61"/>
      <c r="K29" s="61"/>
      <c r="L29" s="61"/>
      <c r="M29" s="61"/>
      <c r="N29" s="61"/>
      <c r="O29" s="61"/>
      <c r="P29" s="61"/>
      <c r="Q29" s="61"/>
      <c r="R29" s="61"/>
      <c r="S29" s="61"/>
      <c r="T29" s="61"/>
      <c r="U29" s="61"/>
      <c r="V29" s="61"/>
      <c r="W29" s="61"/>
    </row>
    <row r="30" spans="8:23" x14ac:dyDescent="0.25">
      <c r="J30" s="61"/>
      <c r="K30" s="61"/>
      <c r="L30" s="61"/>
      <c r="M30" s="61"/>
      <c r="N30" s="61"/>
      <c r="O30" s="61"/>
      <c r="P30" s="61"/>
      <c r="Q30" s="61"/>
      <c r="R30" s="61"/>
      <c r="S30" s="61"/>
      <c r="T30" s="61"/>
      <c r="U30" s="61"/>
      <c r="V30" s="61"/>
      <c r="W30" s="61"/>
    </row>
    <row r="31" spans="8:23" x14ac:dyDescent="0.25">
      <c r="J31" s="61"/>
      <c r="K31" s="61"/>
      <c r="L31" s="61"/>
      <c r="M31" s="61"/>
      <c r="N31" s="61"/>
      <c r="O31" s="61"/>
      <c r="P31" s="61"/>
      <c r="Q31" s="61"/>
      <c r="R31" s="61"/>
      <c r="S31" s="61"/>
      <c r="T31" s="61"/>
      <c r="U31" s="61"/>
      <c r="V31" s="61"/>
      <c r="W31" s="61"/>
    </row>
    <row r="32" spans="8:23" x14ac:dyDescent="0.25">
      <c r="I32" s="60"/>
      <c r="J32" s="72"/>
      <c r="K32" s="72"/>
      <c r="L32" s="72"/>
      <c r="M32" s="72"/>
      <c r="N32" s="72"/>
      <c r="O32" s="72"/>
      <c r="P32" s="72"/>
      <c r="Q32" s="72"/>
      <c r="R32" s="72"/>
      <c r="S32" s="72"/>
      <c r="T32" s="72"/>
      <c r="U32" s="72"/>
      <c r="V32" s="72"/>
      <c r="W32" s="72"/>
    </row>
    <row r="38" spans="2:2" x14ac:dyDescent="0.25">
      <c r="B38" s="60"/>
    </row>
    <row r="39" spans="2:2" x14ac:dyDescent="0.25">
      <c r="B39" s="60"/>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Y19"/>
  <sheetViews>
    <sheetView zoomScale="75" zoomScaleNormal="75" workbookViewId="0"/>
  </sheetViews>
  <sheetFormatPr defaultColWidth="9.140625" defaultRowHeight="15.75" x14ac:dyDescent="0.25"/>
  <cols>
    <col min="1" max="1" width="12.5703125" style="59" bestFit="1" customWidth="1"/>
    <col min="2" max="2" width="93.5703125" style="59" bestFit="1" customWidth="1"/>
    <col min="3" max="6" width="7.85546875" style="59" customWidth="1"/>
    <col min="7" max="7" width="42.85546875" style="59" bestFit="1" customWidth="1"/>
    <col min="8" max="8" width="62.5703125" style="59" bestFit="1" customWidth="1"/>
    <col min="9" max="16384" width="9.140625" style="59"/>
  </cols>
  <sheetData>
    <row r="1" spans="1:25" x14ac:dyDescent="0.25">
      <c r="A1" s="59" t="s">
        <v>2</v>
      </c>
      <c r="B1" s="63" t="s">
        <v>133</v>
      </c>
      <c r="C1" s="176" t="s">
        <v>467</v>
      </c>
    </row>
    <row r="2" spans="1:25" x14ac:dyDescent="0.25">
      <c r="A2" s="59" t="s">
        <v>3</v>
      </c>
      <c r="B2" s="63" t="s">
        <v>458</v>
      </c>
      <c r="J2" s="61"/>
      <c r="K2" s="61"/>
      <c r="L2" s="61"/>
      <c r="M2" s="61"/>
      <c r="N2" s="61"/>
      <c r="O2" s="61"/>
      <c r="P2" s="61"/>
      <c r="Q2" s="61"/>
      <c r="R2" s="61"/>
      <c r="S2" s="61"/>
      <c r="T2" s="61"/>
      <c r="U2" s="61"/>
      <c r="V2" s="61"/>
      <c r="W2" s="61"/>
      <c r="X2" s="61"/>
      <c r="Y2" s="61"/>
    </row>
    <row r="3" spans="1:25" x14ac:dyDescent="0.25">
      <c r="A3" s="59" t="s">
        <v>4</v>
      </c>
      <c r="B3" s="59" t="s">
        <v>134</v>
      </c>
      <c r="J3" s="61"/>
      <c r="K3" s="61"/>
      <c r="L3" s="61"/>
      <c r="M3" s="61"/>
      <c r="N3" s="61"/>
      <c r="O3" s="61"/>
      <c r="P3" s="61"/>
      <c r="Q3" s="61"/>
      <c r="R3" s="61"/>
      <c r="S3" s="61"/>
      <c r="T3" s="61"/>
      <c r="U3" s="61"/>
      <c r="V3" s="61"/>
      <c r="W3" s="61"/>
      <c r="X3" s="61"/>
      <c r="Y3" s="61"/>
    </row>
    <row r="4" spans="1:25" x14ac:dyDescent="0.25">
      <c r="A4" s="59" t="s">
        <v>5</v>
      </c>
      <c r="B4" s="59" t="s">
        <v>135</v>
      </c>
      <c r="J4" s="61"/>
      <c r="K4" s="61"/>
      <c r="L4" s="61"/>
      <c r="M4" s="61"/>
      <c r="N4" s="61"/>
      <c r="O4" s="61"/>
      <c r="P4" s="61"/>
      <c r="Q4" s="61"/>
      <c r="R4" s="61"/>
      <c r="S4" s="61"/>
      <c r="T4" s="61"/>
      <c r="U4" s="61"/>
      <c r="V4" s="61"/>
      <c r="W4" s="61"/>
      <c r="X4" s="61"/>
      <c r="Y4" s="61"/>
    </row>
    <row r="5" spans="1:25" x14ac:dyDescent="0.25">
      <c r="A5" s="59" t="s">
        <v>6</v>
      </c>
      <c r="J5" s="61"/>
      <c r="K5" s="61"/>
      <c r="L5" s="61"/>
      <c r="M5" s="61"/>
      <c r="N5" s="61"/>
      <c r="O5" s="61"/>
      <c r="P5" s="61"/>
      <c r="Q5" s="61"/>
      <c r="R5" s="61"/>
      <c r="S5" s="61"/>
      <c r="T5" s="61"/>
      <c r="U5" s="61"/>
      <c r="V5" s="61"/>
      <c r="W5" s="61"/>
      <c r="X5" s="61"/>
      <c r="Y5" s="61"/>
    </row>
    <row r="6" spans="1:25" x14ac:dyDescent="0.25">
      <c r="A6" s="59" t="s">
        <v>7</v>
      </c>
      <c r="I6" s="61"/>
      <c r="J6" s="61"/>
      <c r="K6" s="61"/>
      <c r="L6" s="61"/>
      <c r="M6" s="61"/>
      <c r="V6" s="61"/>
      <c r="W6" s="61"/>
      <c r="X6" s="61"/>
      <c r="Y6" s="61"/>
    </row>
    <row r="7" spans="1:25" x14ac:dyDescent="0.25">
      <c r="I7" s="61"/>
      <c r="J7" s="61"/>
      <c r="K7" s="61"/>
      <c r="L7" s="61"/>
      <c r="M7" s="61"/>
      <c r="N7" s="61"/>
      <c r="O7" s="61"/>
      <c r="P7" s="61"/>
      <c r="Q7" s="61"/>
      <c r="R7" s="61"/>
      <c r="S7" s="61"/>
      <c r="T7" s="61"/>
      <c r="U7" s="61"/>
      <c r="V7" s="61"/>
      <c r="W7" s="61"/>
    </row>
    <row r="8" spans="1:25" x14ac:dyDescent="0.25">
      <c r="I8" s="61"/>
      <c r="J8" s="61"/>
      <c r="K8" s="61"/>
      <c r="L8" s="61"/>
      <c r="M8" s="61"/>
      <c r="N8" s="61"/>
      <c r="O8" s="61"/>
      <c r="P8" s="61"/>
      <c r="Q8" s="61"/>
      <c r="R8" s="61"/>
      <c r="S8" s="61"/>
      <c r="T8" s="61"/>
      <c r="U8" s="61"/>
      <c r="V8" s="61"/>
      <c r="W8" s="61"/>
    </row>
    <row r="9" spans="1:25" x14ac:dyDescent="0.25">
      <c r="I9" s="61"/>
      <c r="J9" s="61"/>
      <c r="K9" s="61"/>
      <c r="L9" s="61"/>
      <c r="M9" s="61"/>
      <c r="N9" s="61"/>
      <c r="O9" s="61"/>
      <c r="P9" s="61"/>
      <c r="Q9" s="61"/>
      <c r="R9" s="61"/>
      <c r="S9" s="61"/>
      <c r="T9" s="61"/>
      <c r="U9" s="61"/>
      <c r="V9" s="61"/>
      <c r="W9" s="61"/>
    </row>
    <row r="10" spans="1:25" x14ac:dyDescent="0.25">
      <c r="H10" s="60"/>
      <c r="I10" s="72"/>
      <c r="J10" s="72"/>
      <c r="K10" s="72"/>
      <c r="L10" s="72"/>
      <c r="M10" s="72"/>
      <c r="N10" s="72"/>
      <c r="O10" s="72"/>
      <c r="P10" s="72"/>
      <c r="Q10" s="72"/>
      <c r="R10" s="72"/>
      <c r="S10" s="72"/>
      <c r="T10" s="72"/>
      <c r="U10" s="72"/>
      <c r="V10" s="72"/>
      <c r="W10" s="72"/>
    </row>
    <row r="11" spans="1:25" x14ac:dyDescent="0.25">
      <c r="I11" s="59">
        <v>2013</v>
      </c>
      <c r="J11" s="59">
        <v>2014</v>
      </c>
      <c r="K11" s="59">
        <v>2015</v>
      </c>
      <c r="L11" s="59">
        <v>2016</v>
      </c>
      <c r="M11" s="59">
        <v>2017</v>
      </c>
      <c r="N11" s="59">
        <v>2018</v>
      </c>
      <c r="O11" s="59">
        <v>2019</v>
      </c>
      <c r="P11" s="59">
        <v>2020</v>
      </c>
      <c r="Q11" s="59">
        <v>2021</v>
      </c>
      <c r="R11" s="59" t="s">
        <v>1749</v>
      </c>
    </row>
    <row r="12" spans="1:25" x14ac:dyDescent="0.25">
      <c r="I12" s="59">
        <v>2013</v>
      </c>
      <c r="J12" s="59">
        <v>2014</v>
      </c>
      <c r="K12" s="59">
        <v>2015</v>
      </c>
      <c r="L12" s="59">
        <v>2016</v>
      </c>
      <c r="M12" s="59">
        <v>2017</v>
      </c>
      <c r="N12" s="59">
        <v>2018</v>
      </c>
      <c r="O12" s="59">
        <v>2019</v>
      </c>
      <c r="P12" s="59">
        <v>2020</v>
      </c>
      <c r="Q12" s="59">
        <v>2021</v>
      </c>
      <c r="R12" s="59" t="s">
        <v>1755</v>
      </c>
    </row>
    <row r="13" spans="1:25" x14ac:dyDescent="0.25">
      <c r="G13" s="59" t="s">
        <v>16</v>
      </c>
      <c r="H13" s="59" t="s">
        <v>126</v>
      </c>
      <c r="I13" s="59">
        <v>10</v>
      </c>
      <c r="J13" s="59">
        <v>8</v>
      </c>
      <c r="K13" s="59">
        <v>6</v>
      </c>
      <c r="L13" s="59">
        <v>6</v>
      </c>
      <c r="M13" s="59">
        <v>16</v>
      </c>
      <c r="N13" s="59">
        <v>17</v>
      </c>
      <c r="O13" s="59">
        <v>9</v>
      </c>
      <c r="P13" s="59">
        <v>7</v>
      </c>
      <c r="Q13" s="59">
        <v>3</v>
      </c>
      <c r="R13" s="59">
        <v>24</v>
      </c>
    </row>
    <row r="14" spans="1:25" x14ac:dyDescent="0.25">
      <c r="G14" s="59" t="s">
        <v>141</v>
      </c>
      <c r="H14" s="59" t="s">
        <v>127</v>
      </c>
      <c r="I14" s="59">
        <v>17</v>
      </c>
      <c r="J14" s="59">
        <v>15</v>
      </c>
      <c r="K14" s="59">
        <v>9</v>
      </c>
      <c r="L14" s="59">
        <v>13</v>
      </c>
      <c r="M14" s="59">
        <v>6</v>
      </c>
      <c r="N14" s="59">
        <v>10</v>
      </c>
      <c r="O14" s="59">
        <v>9</v>
      </c>
      <c r="P14" s="59">
        <v>8</v>
      </c>
      <c r="Q14" s="59">
        <v>15</v>
      </c>
      <c r="R14" s="59">
        <v>18</v>
      </c>
    </row>
    <row r="15" spans="1:25" x14ac:dyDescent="0.25">
      <c r="G15" s="59" t="s">
        <v>145</v>
      </c>
      <c r="H15" s="59" t="s">
        <v>128</v>
      </c>
      <c r="I15" s="59">
        <v>12</v>
      </c>
      <c r="J15" s="59">
        <v>12</v>
      </c>
      <c r="K15" s="59">
        <v>10</v>
      </c>
      <c r="L15" s="59">
        <v>16</v>
      </c>
      <c r="M15" s="59">
        <v>16</v>
      </c>
      <c r="N15" s="59">
        <v>16</v>
      </c>
      <c r="O15" s="59">
        <v>19</v>
      </c>
      <c r="P15" s="59">
        <v>23</v>
      </c>
      <c r="Q15" s="59">
        <v>21</v>
      </c>
      <c r="R15" s="59">
        <v>20</v>
      </c>
    </row>
    <row r="16" spans="1:25" x14ac:dyDescent="0.25">
      <c r="B16" s="60"/>
      <c r="G16" s="59" t="s">
        <v>146</v>
      </c>
      <c r="H16" s="59" t="s">
        <v>129</v>
      </c>
      <c r="I16" s="59">
        <v>12</v>
      </c>
      <c r="J16" s="59">
        <v>7</v>
      </c>
      <c r="K16" s="59">
        <v>9</v>
      </c>
      <c r="L16" s="59">
        <v>13</v>
      </c>
      <c r="M16" s="59">
        <v>12</v>
      </c>
      <c r="N16" s="59">
        <v>7</v>
      </c>
      <c r="O16" s="59">
        <v>6</v>
      </c>
      <c r="P16" s="59">
        <v>7</v>
      </c>
      <c r="Q16" s="59">
        <v>11</v>
      </c>
      <c r="R16" s="59">
        <v>15</v>
      </c>
    </row>
    <row r="17" spans="2:18" x14ac:dyDescent="0.25">
      <c r="B17" s="60"/>
      <c r="G17" s="59" t="s">
        <v>144</v>
      </c>
      <c r="H17" s="59" t="s">
        <v>130</v>
      </c>
      <c r="I17" s="59">
        <v>13</v>
      </c>
      <c r="J17" s="59">
        <v>16</v>
      </c>
      <c r="K17" s="59">
        <v>14</v>
      </c>
      <c r="L17" s="59">
        <v>7</v>
      </c>
      <c r="M17" s="59">
        <v>10</v>
      </c>
      <c r="N17" s="59">
        <v>17</v>
      </c>
      <c r="O17" s="59">
        <v>7</v>
      </c>
      <c r="P17" s="59">
        <v>9</v>
      </c>
      <c r="Q17" s="59">
        <v>9</v>
      </c>
      <c r="R17" s="59">
        <v>9</v>
      </c>
    </row>
    <row r="18" spans="2:18" x14ac:dyDescent="0.25">
      <c r="G18" s="59" t="s">
        <v>142</v>
      </c>
      <c r="H18" s="59" t="s">
        <v>131</v>
      </c>
      <c r="I18" s="59">
        <v>18</v>
      </c>
      <c r="J18" s="59">
        <v>19</v>
      </c>
      <c r="K18" s="59">
        <v>13</v>
      </c>
      <c r="L18" s="59">
        <v>15</v>
      </c>
      <c r="M18" s="59">
        <v>24</v>
      </c>
      <c r="N18" s="59">
        <v>16</v>
      </c>
      <c r="O18" s="59">
        <v>36</v>
      </c>
      <c r="P18" s="59">
        <v>14</v>
      </c>
      <c r="Q18" s="59">
        <v>21</v>
      </c>
      <c r="R18" s="59">
        <v>7</v>
      </c>
    </row>
    <row r="19" spans="2:18" x14ac:dyDescent="0.25">
      <c r="G19" s="59" t="s">
        <v>143</v>
      </c>
      <c r="H19" s="59" t="s">
        <v>132</v>
      </c>
      <c r="I19" s="59">
        <v>18</v>
      </c>
      <c r="J19" s="59">
        <v>23</v>
      </c>
      <c r="K19" s="59">
        <v>39</v>
      </c>
      <c r="L19" s="59">
        <v>30</v>
      </c>
      <c r="M19" s="59">
        <v>16</v>
      </c>
      <c r="N19" s="59">
        <v>17</v>
      </c>
      <c r="O19" s="59">
        <v>14</v>
      </c>
      <c r="P19" s="59">
        <v>32</v>
      </c>
      <c r="Q19" s="59">
        <v>20</v>
      </c>
      <c r="R19" s="59">
        <v>7</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31"/>
  <sheetViews>
    <sheetView zoomScale="75" zoomScaleNormal="75" workbookViewId="0"/>
  </sheetViews>
  <sheetFormatPr defaultColWidth="9.140625" defaultRowHeight="15.75" x14ac:dyDescent="0.25"/>
  <cols>
    <col min="1" max="1" width="13.7109375" style="59" bestFit="1" customWidth="1"/>
    <col min="2" max="2" width="94.7109375" style="59" customWidth="1"/>
    <col min="3" max="6" width="9.140625" style="59"/>
    <col min="7" max="9" width="11.85546875" style="59" customWidth="1"/>
    <col min="10" max="10" width="10.5703125" style="59" customWidth="1"/>
    <col min="11" max="16384" width="9.140625" style="59"/>
  </cols>
  <sheetData>
    <row r="1" spans="1:10" x14ac:dyDescent="0.25">
      <c r="A1" s="59" t="s">
        <v>2</v>
      </c>
      <c r="B1" s="63" t="s">
        <v>423</v>
      </c>
      <c r="C1" s="176" t="s">
        <v>467</v>
      </c>
    </row>
    <row r="2" spans="1:10" x14ac:dyDescent="0.25">
      <c r="A2" s="59" t="s">
        <v>3</v>
      </c>
      <c r="B2" s="63" t="s">
        <v>459</v>
      </c>
    </row>
    <row r="3" spans="1:10" x14ac:dyDescent="0.25">
      <c r="A3" s="59" t="s">
        <v>4</v>
      </c>
      <c r="B3" s="59" t="s">
        <v>134</v>
      </c>
    </row>
    <row r="4" spans="1:10" x14ac:dyDescent="0.25">
      <c r="A4" s="59" t="s">
        <v>5</v>
      </c>
      <c r="B4" s="59" t="s">
        <v>135</v>
      </c>
    </row>
    <row r="5" spans="1:10" x14ac:dyDescent="0.25">
      <c r="A5" s="59" t="s">
        <v>6</v>
      </c>
    </row>
    <row r="6" spans="1:10" x14ac:dyDescent="0.25">
      <c r="A6" s="59" t="s">
        <v>7</v>
      </c>
    </row>
    <row r="7" spans="1:10" ht="126" x14ac:dyDescent="0.25">
      <c r="H7" s="73" t="s">
        <v>164</v>
      </c>
      <c r="I7" s="73" t="s">
        <v>165</v>
      </c>
      <c r="J7" s="73" t="s">
        <v>166</v>
      </c>
    </row>
    <row r="8" spans="1:10" ht="110.25" x14ac:dyDescent="0.25">
      <c r="H8" s="73" t="s">
        <v>163</v>
      </c>
      <c r="I8" s="73" t="s">
        <v>147</v>
      </c>
      <c r="J8" s="73" t="s">
        <v>162</v>
      </c>
    </row>
    <row r="9" spans="1:10" x14ac:dyDescent="0.25">
      <c r="F9" s="59" t="s">
        <v>148</v>
      </c>
      <c r="G9" s="59" t="s">
        <v>149</v>
      </c>
      <c r="H9" s="74">
        <v>21</v>
      </c>
      <c r="I9" s="74">
        <v>14</v>
      </c>
      <c r="J9" s="74">
        <v>11.1</v>
      </c>
    </row>
    <row r="10" spans="1:10" x14ac:dyDescent="0.25">
      <c r="F10" s="59" t="s">
        <v>94</v>
      </c>
      <c r="G10" s="59" t="s">
        <v>95</v>
      </c>
      <c r="H10" s="74">
        <v>21</v>
      </c>
      <c r="I10" s="74">
        <v>14</v>
      </c>
      <c r="J10" s="74">
        <v>11.2</v>
      </c>
    </row>
    <row r="11" spans="1:10" x14ac:dyDescent="0.25">
      <c r="F11" s="59" t="s">
        <v>150</v>
      </c>
      <c r="G11" s="59" t="s">
        <v>151</v>
      </c>
      <c r="H11" s="74">
        <v>21</v>
      </c>
      <c r="I11" s="74">
        <v>14.05</v>
      </c>
      <c r="J11" s="74">
        <v>11.3</v>
      </c>
    </row>
    <row r="12" spans="1:10" x14ac:dyDescent="0.25">
      <c r="F12" s="59" t="s">
        <v>152</v>
      </c>
      <c r="G12" s="59" t="s">
        <v>153</v>
      </c>
      <c r="H12" s="74">
        <v>21</v>
      </c>
      <c r="I12" s="74">
        <v>14.04</v>
      </c>
      <c r="J12" s="74">
        <v>11.32</v>
      </c>
    </row>
    <row r="13" spans="1:10" x14ac:dyDescent="0.25">
      <c r="F13" s="59" t="s">
        <v>154</v>
      </c>
      <c r="G13" s="59" t="s">
        <v>155</v>
      </c>
      <c r="H13" s="74">
        <v>21</v>
      </c>
      <c r="I13" s="74">
        <v>14.13</v>
      </c>
      <c r="J13" s="74">
        <v>11.38</v>
      </c>
    </row>
    <row r="14" spans="1:10" x14ac:dyDescent="0.25">
      <c r="F14" s="59" t="s">
        <v>96</v>
      </c>
      <c r="G14" s="59" t="s">
        <v>97</v>
      </c>
      <c r="H14" s="74">
        <v>23</v>
      </c>
      <c r="I14" s="74">
        <v>14.23</v>
      </c>
      <c r="J14" s="74">
        <v>11.74</v>
      </c>
    </row>
    <row r="15" spans="1:10" x14ac:dyDescent="0.25">
      <c r="F15" s="59" t="s">
        <v>156</v>
      </c>
      <c r="G15" s="59" t="s">
        <v>157</v>
      </c>
      <c r="H15" s="74">
        <v>23</v>
      </c>
      <c r="I15" s="74">
        <v>14.44</v>
      </c>
      <c r="J15" s="74">
        <v>11.93</v>
      </c>
    </row>
    <row r="16" spans="1:10" x14ac:dyDescent="0.25">
      <c r="F16" s="59" t="s">
        <v>158</v>
      </c>
      <c r="G16" s="59" t="s">
        <v>159</v>
      </c>
      <c r="H16" s="74">
        <v>24</v>
      </c>
      <c r="I16" s="74">
        <v>14.62</v>
      </c>
      <c r="J16" s="74">
        <v>12.05</v>
      </c>
    </row>
    <row r="17" spans="6:10" x14ac:dyDescent="0.25">
      <c r="F17" s="59" t="s">
        <v>160</v>
      </c>
      <c r="G17" s="59" t="s">
        <v>161</v>
      </c>
      <c r="H17" s="74">
        <v>25</v>
      </c>
      <c r="I17" s="74">
        <v>14.73</v>
      </c>
      <c r="J17" s="74">
        <v>12.19</v>
      </c>
    </row>
    <row r="18" spans="6:10" x14ac:dyDescent="0.25">
      <c r="F18" s="59" t="s">
        <v>468</v>
      </c>
      <c r="G18" s="59" t="s">
        <v>218</v>
      </c>
      <c r="H18" s="74">
        <v>26</v>
      </c>
      <c r="I18" s="74">
        <v>14.68</v>
      </c>
      <c r="J18" s="74">
        <v>12.32</v>
      </c>
    </row>
    <row r="19" spans="6:10" x14ac:dyDescent="0.25">
      <c r="F19" s="59" t="s">
        <v>469</v>
      </c>
      <c r="G19" s="59" t="s">
        <v>470</v>
      </c>
      <c r="H19" s="74">
        <v>26</v>
      </c>
      <c r="I19" s="74">
        <v>14.81</v>
      </c>
      <c r="J19" s="74">
        <v>12.51</v>
      </c>
    </row>
    <row r="20" spans="6:10" x14ac:dyDescent="0.25">
      <c r="F20" s="59" t="s">
        <v>506</v>
      </c>
      <c r="G20" s="59" t="s">
        <v>507</v>
      </c>
      <c r="H20" s="74">
        <v>26</v>
      </c>
      <c r="I20" s="74">
        <v>15.32</v>
      </c>
      <c r="J20" s="74">
        <v>12.93</v>
      </c>
    </row>
    <row r="21" spans="6:10" x14ac:dyDescent="0.25">
      <c r="F21" s="59" t="s">
        <v>508</v>
      </c>
      <c r="G21" s="59" t="s">
        <v>509</v>
      </c>
      <c r="H21" s="74">
        <v>26</v>
      </c>
      <c r="I21" s="74">
        <v>15.3</v>
      </c>
      <c r="J21" s="74">
        <v>13</v>
      </c>
    </row>
    <row r="22" spans="6:10" x14ac:dyDescent="0.25">
      <c r="F22" s="59" t="s">
        <v>584</v>
      </c>
      <c r="G22" s="59" t="s">
        <v>585</v>
      </c>
      <c r="H22" s="74">
        <v>26</v>
      </c>
      <c r="I22" s="74">
        <v>15.5</v>
      </c>
      <c r="J22" s="74">
        <v>13.4</v>
      </c>
    </row>
    <row r="23" spans="6:10" x14ac:dyDescent="0.25">
      <c r="F23" s="59" t="s">
        <v>593</v>
      </c>
      <c r="G23" s="59" t="s">
        <v>594</v>
      </c>
      <c r="H23" s="74">
        <v>26</v>
      </c>
      <c r="I23" s="74">
        <v>15.7</v>
      </c>
      <c r="J23" s="74">
        <v>13.5</v>
      </c>
    </row>
    <row r="24" spans="6:10" x14ac:dyDescent="0.25">
      <c r="F24" s="59" t="s">
        <v>701</v>
      </c>
      <c r="G24" s="59" t="s">
        <v>702</v>
      </c>
      <c r="H24" s="74">
        <v>26</v>
      </c>
      <c r="I24" s="74">
        <v>15.6</v>
      </c>
      <c r="J24" s="74">
        <v>13.5</v>
      </c>
    </row>
    <row r="25" spans="6:10" x14ac:dyDescent="0.25">
      <c r="F25" s="59" t="s">
        <v>671</v>
      </c>
      <c r="G25" s="59" t="s">
        <v>672</v>
      </c>
      <c r="H25" s="74">
        <v>26</v>
      </c>
      <c r="I25" s="74">
        <v>15.8</v>
      </c>
      <c r="J25" s="74">
        <v>13.5</v>
      </c>
    </row>
    <row r="26" spans="6:10" x14ac:dyDescent="0.25">
      <c r="F26" s="59" t="s">
        <v>699</v>
      </c>
      <c r="G26" s="59" t="s">
        <v>700</v>
      </c>
      <c r="H26" s="74">
        <v>25.5</v>
      </c>
      <c r="I26" s="74">
        <v>15.9</v>
      </c>
      <c r="J26" s="74">
        <v>13.5</v>
      </c>
    </row>
    <row r="27" spans="6:10" x14ac:dyDescent="0.25">
      <c r="F27" s="59" t="s">
        <v>1572</v>
      </c>
      <c r="G27" s="59" t="s">
        <v>1573</v>
      </c>
      <c r="H27" s="74">
        <v>24.5</v>
      </c>
      <c r="I27" s="74">
        <v>15.9</v>
      </c>
      <c r="J27" s="74">
        <v>13.5</v>
      </c>
    </row>
    <row r="28" spans="6:10" x14ac:dyDescent="0.25">
      <c r="F28" s="59" t="s">
        <v>1694</v>
      </c>
      <c r="G28" s="59" t="s">
        <v>1695</v>
      </c>
      <c r="H28" s="74">
        <v>24.5</v>
      </c>
      <c r="I28" s="74">
        <v>15.9</v>
      </c>
      <c r="J28" s="74">
        <v>13.5</v>
      </c>
    </row>
    <row r="29" spans="6:10" x14ac:dyDescent="0.25">
      <c r="F29" s="59" t="s">
        <v>1696</v>
      </c>
      <c r="G29" s="59" t="s">
        <v>1697</v>
      </c>
      <c r="H29" s="74">
        <v>24.5</v>
      </c>
      <c r="I29" s="74">
        <v>15.9</v>
      </c>
      <c r="J29" s="74">
        <v>13.6</v>
      </c>
    </row>
    <row r="30" spans="6:10" x14ac:dyDescent="0.25">
      <c r="F30" s="59" t="s">
        <v>1725</v>
      </c>
      <c r="G30" s="59" t="s">
        <v>1726</v>
      </c>
      <c r="H30" s="74">
        <v>24.5</v>
      </c>
      <c r="I30" s="74">
        <v>15.9</v>
      </c>
      <c r="J30" s="74">
        <v>13.6</v>
      </c>
    </row>
    <row r="31" spans="6:10" x14ac:dyDescent="0.25">
      <c r="F31" s="59" t="s">
        <v>1759</v>
      </c>
      <c r="G31" s="59" t="s">
        <v>1760</v>
      </c>
      <c r="H31" s="74">
        <v>24.5</v>
      </c>
      <c r="I31" s="74">
        <v>16.38</v>
      </c>
      <c r="J31" s="74">
        <v>13.95</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55"/>
  <sheetViews>
    <sheetView showGridLines="0" zoomScale="75" zoomScaleNormal="75" workbookViewId="0"/>
  </sheetViews>
  <sheetFormatPr defaultRowHeight="15.75" x14ac:dyDescent="0.25"/>
  <cols>
    <col min="1" max="1" width="13.7109375" style="49" customWidth="1"/>
    <col min="2" max="2" width="100.7109375" style="49" customWidth="1"/>
    <col min="3" max="3" width="14" style="49" customWidth="1"/>
    <col min="4" max="5" width="9.140625" style="49"/>
    <col min="6" max="6" width="25.28515625" style="49" customWidth="1"/>
    <col min="7" max="7" width="14.7109375" style="49" customWidth="1"/>
    <col min="8" max="8" width="18.5703125" style="49" customWidth="1"/>
    <col min="9" max="251" width="9.140625" style="49"/>
    <col min="252" max="252" width="14.7109375" style="49" customWidth="1"/>
    <col min="253" max="253" width="100.7109375" style="49" customWidth="1"/>
    <col min="254" max="254" width="4.7109375" style="49" customWidth="1"/>
    <col min="255" max="256" width="9.140625" style="49"/>
    <col min="257" max="259" width="25.28515625" style="49" customWidth="1"/>
    <col min="260" max="507" width="9.140625" style="49"/>
    <col min="508" max="508" width="14.7109375" style="49" customWidth="1"/>
    <col min="509" max="509" width="100.7109375" style="49" customWidth="1"/>
    <col min="510" max="510" width="4.7109375" style="49" customWidth="1"/>
    <col min="511" max="512" width="9.140625" style="49"/>
    <col min="513" max="515" width="25.28515625" style="49" customWidth="1"/>
    <col min="516" max="763" width="9.140625" style="49"/>
    <col min="764" max="764" width="14.7109375" style="49" customWidth="1"/>
    <col min="765" max="765" width="100.7109375" style="49" customWidth="1"/>
    <col min="766" max="766" width="4.7109375" style="49" customWidth="1"/>
    <col min="767" max="768" width="9.140625" style="49"/>
    <col min="769" max="771" width="25.28515625" style="49" customWidth="1"/>
    <col min="772" max="1019" width="9.140625" style="49"/>
    <col min="1020" max="1020" width="14.7109375" style="49" customWidth="1"/>
    <col min="1021" max="1021" width="100.7109375" style="49" customWidth="1"/>
    <col min="1022" max="1022" width="4.7109375" style="49" customWidth="1"/>
    <col min="1023" max="1024" width="9.140625" style="49"/>
    <col min="1025" max="1027" width="25.28515625" style="49" customWidth="1"/>
    <col min="1028" max="1275" width="9.140625" style="49"/>
    <col min="1276" max="1276" width="14.7109375" style="49" customWidth="1"/>
    <col min="1277" max="1277" width="100.7109375" style="49" customWidth="1"/>
    <col min="1278" max="1278" width="4.7109375" style="49" customWidth="1"/>
    <col min="1279" max="1280" width="9.140625" style="49"/>
    <col min="1281" max="1283" width="25.28515625" style="49" customWidth="1"/>
    <col min="1284" max="1531" width="9.140625" style="49"/>
    <col min="1532" max="1532" width="14.7109375" style="49" customWidth="1"/>
    <col min="1533" max="1533" width="100.7109375" style="49" customWidth="1"/>
    <col min="1534" max="1534" width="4.7109375" style="49" customWidth="1"/>
    <col min="1535" max="1536" width="9.140625" style="49"/>
    <col min="1537" max="1539" width="25.28515625" style="49" customWidth="1"/>
    <col min="1540" max="1787" width="9.140625" style="49"/>
    <col min="1788" max="1788" width="14.7109375" style="49" customWidth="1"/>
    <col min="1789" max="1789" width="100.7109375" style="49" customWidth="1"/>
    <col min="1790" max="1790" width="4.7109375" style="49" customWidth="1"/>
    <col min="1791" max="1792" width="9.140625" style="49"/>
    <col min="1793" max="1795" width="25.28515625" style="49" customWidth="1"/>
    <col min="1796" max="2043" width="9.140625" style="49"/>
    <col min="2044" max="2044" width="14.7109375" style="49" customWidth="1"/>
    <col min="2045" max="2045" width="100.7109375" style="49" customWidth="1"/>
    <col min="2046" max="2046" width="4.7109375" style="49" customWidth="1"/>
    <col min="2047" max="2048" width="9.140625" style="49"/>
    <col min="2049" max="2051" width="25.28515625" style="49" customWidth="1"/>
    <col min="2052" max="2299" width="9.140625" style="49"/>
    <col min="2300" max="2300" width="14.7109375" style="49" customWidth="1"/>
    <col min="2301" max="2301" width="100.7109375" style="49" customWidth="1"/>
    <col min="2302" max="2302" width="4.7109375" style="49" customWidth="1"/>
    <col min="2303" max="2304" width="9.140625" style="49"/>
    <col min="2305" max="2307" width="25.28515625" style="49" customWidth="1"/>
    <col min="2308" max="2555" width="9.140625" style="49"/>
    <col min="2556" max="2556" width="14.7109375" style="49" customWidth="1"/>
    <col min="2557" max="2557" width="100.7109375" style="49" customWidth="1"/>
    <col min="2558" max="2558" width="4.7109375" style="49" customWidth="1"/>
    <col min="2559" max="2560" width="9.140625" style="49"/>
    <col min="2561" max="2563" width="25.28515625" style="49" customWidth="1"/>
    <col min="2564" max="2811" width="9.140625" style="49"/>
    <col min="2812" max="2812" width="14.7109375" style="49" customWidth="1"/>
    <col min="2813" max="2813" width="100.7109375" style="49" customWidth="1"/>
    <col min="2814" max="2814" width="4.7109375" style="49" customWidth="1"/>
    <col min="2815" max="2816" width="9.140625" style="49"/>
    <col min="2817" max="2819" width="25.28515625" style="49" customWidth="1"/>
    <col min="2820" max="3067" width="9.140625" style="49"/>
    <col min="3068" max="3068" width="14.7109375" style="49" customWidth="1"/>
    <col min="3069" max="3069" width="100.7109375" style="49" customWidth="1"/>
    <col min="3070" max="3070" width="4.7109375" style="49" customWidth="1"/>
    <col min="3071" max="3072" width="9.140625" style="49"/>
    <col min="3073" max="3075" width="25.28515625" style="49" customWidth="1"/>
    <col min="3076" max="3323" width="9.140625" style="49"/>
    <col min="3324" max="3324" width="14.7109375" style="49" customWidth="1"/>
    <col min="3325" max="3325" width="100.7109375" style="49" customWidth="1"/>
    <col min="3326" max="3326" width="4.7109375" style="49" customWidth="1"/>
    <col min="3327" max="3328" width="9.140625" style="49"/>
    <col min="3329" max="3331" width="25.28515625" style="49" customWidth="1"/>
    <col min="3332" max="3579" width="9.140625" style="49"/>
    <col min="3580" max="3580" width="14.7109375" style="49" customWidth="1"/>
    <col min="3581" max="3581" width="100.7109375" style="49" customWidth="1"/>
    <col min="3582" max="3582" width="4.7109375" style="49" customWidth="1"/>
    <col min="3583" max="3584" width="9.140625" style="49"/>
    <col min="3585" max="3587" width="25.28515625" style="49" customWidth="1"/>
    <col min="3588" max="3835" width="9.140625" style="49"/>
    <col min="3836" max="3836" width="14.7109375" style="49" customWidth="1"/>
    <col min="3837" max="3837" width="100.7109375" style="49" customWidth="1"/>
    <col min="3838" max="3838" width="4.7109375" style="49" customWidth="1"/>
    <col min="3839" max="3840" width="9.140625" style="49"/>
    <col min="3841" max="3843" width="25.28515625" style="49" customWidth="1"/>
    <col min="3844" max="4091" width="9.140625" style="49"/>
    <col min="4092" max="4092" width="14.7109375" style="49" customWidth="1"/>
    <col min="4093" max="4093" width="100.7109375" style="49" customWidth="1"/>
    <col min="4094" max="4094" width="4.7109375" style="49" customWidth="1"/>
    <col min="4095" max="4096" width="9.140625" style="49"/>
    <col min="4097" max="4099" width="25.28515625" style="49" customWidth="1"/>
    <col min="4100" max="4347" width="9.140625" style="49"/>
    <col min="4348" max="4348" width="14.7109375" style="49" customWidth="1"/>
    <col min="4349" max="4349" width="100.7109375" style="49" customWidth="1"/>
    <col min="4350" max="4350" width="4.7109375" style="49" customWidth="1"/>
    <col min="4351" max="4352" width="9.140625" style="49"/>
    <col min="4353" max="4355" width="25.28515625" style="49" customWidth="1"/>
    <col min="4356" max="4603" width="9.140625" style="49"/>
    <col min="4604" max="4604" width="14.7109375" style="49" customWidth="1"/>
    <col min="4605" max="4605" width="100.7109375" style="49" customWidth="1"/>
    <col min="4606" max="4606" width="4.7109375" style="49" customWidth="1"/>
    <col min="4607" max="4608" width="9.140625" style="49"/>
    <col min="4609" max="4611" width="25.28515625" style="49" customWidth="1"/>
    <col min="4612" max="4859" width="9.140625" style="49"/>
    <col min="4860" max="4860" width="14.7109375" style="49" customWidth="1"/>
    <col min="4861" max="4861" width="100.7109375" style="49" customWidth="1"/>
    <col min="4862" max="4862" width="4.7109375" style="49" customWidth="1"/>
    <col min="4863" max="4864" width="9.140625" style="49"/>
    <col min="4865" max="4867" width="25.28515625" style="49" customWidth="1"/>
    <col min="4868" max="5115" width="9.140625" style="49"/>
    <col min="5116" max="5116" width="14.7109375" style="49" customWidth="1"/>
    <col min="5117" max="5117" width="100.7109375" style="49" customWidth="1"/>
    <col min="5118" max="5118" width="4.7109375" style="49" customWidth="1"/>
    <col min="5119" max="5120" width="9.140625" style="49"/>
    <col min="5121" max="5123" width="25.28515625" style="49" customWidth="1"/>
    <col min="5124" max="5371" width="9.140625" style="49"/>
    <col min="5372" max="5372" width="14.7109375" style="49" customWidth="1"/>
    <col min="5373" max="5373" width="100.7109375" style="49" customWidth="1"/>
    <col min="5374" max="5374" width="4.7109375" style="49" customWidth="1"/>
    <col min="5375" max="5376" width="9.140625" style="49"/>
    <col min="5377" max="5379" width="25.28515625" style="49" customWidth="1"/>
    <col min="5380" max="5627" width="9.140625" style="49"/>
    <col min="5628" max="5628" width="14.7109375" style="49" customWidth="1"/>
    <col min="5629" max="5629" width="100.7109375" style="49" customWidth="1"/>
    <col min="5630" max="5630" width="4.7109375" style="49" customWidth="1"/>
    <col min="5631" max="5632" width="9.140625" style="49"/>
    <col min="5633" max="5635" width="25.28515625" style="49" customWidth="1"/>
    <col min="5636" max="5883" width="9.140625" style="49"/>
    <col min="5884" max="5884" width="14.7109375" style="49" customWidth="1"/>
    <col min="5885" max="5885" width="100.7109375" style="49" customWidth="1"/>
    <col min="5886" max="5886" width="4.7109375" style="49" customWidth="1"/>
    <col min="5887" max="5888" width="9.140625" style="49"/>
    <col min="5889" max="5891" width="25.28515625" style="49" customWidth="1"/>
    <col min="5892" max="6139" width="9.140625" style="49"/>
    <col min="6140" max="6140" width="14.7109375" style="49" customWidth="1"/>
    <col min="6141" max="6141" width="100.7109375" style="49" customWidth="1"/>
    <col min="6142" max="6142" width="4.7109375" style="49" customWidth="1"/>
    <col min="6143" max="6144" width="9.140625" style="49"/>
    <col min="6145" max="6147" width="25.28515625" style="49" customWidth="1"/>
    <col min="6148" max="6395" width="9.140625" style="49"/>
    <col min="6396" max="6396" width="14.7109375" style="49" customWidth="1"/>
    <col min="6397" max="6397" width="100.7109375" style="49" customWidth="1"/>
    <col min="6398" max="6398" width="4.7109375" style="49" customWidth="1"/>
    <col min="6399" max="6400" width="9.140625" style="49"/>
    <col min="6401" max="6403" width="25.28515625" style="49" customWidth="1"/>
    <col min="6404" max="6651" width="9.140625" style="49"/>
    <col min="6652" max="6652" width="14.7109375" style="49" customWidth="1"/>
    <col min="6653" max="6653" width="100.7109375" style="49" customWidth="1"/>
    <col min="6654" max="6654" width="4.7109375" style="49" customWidth="1"/>
    <col min="6655" max="6656" width="9.140625" style="49"/>
    <col min="6657" max="6659" width="25.28515625" style="49" customWidth="1"/>
    <col min="6660" max="6907" width="9.140625" style="49"/>
    <col min="6908" max="6908" width="14.7109375" style="49" customWidth="1"/>
    <col min="6909" max="6909" width="100.7109375" style="49" customWidth="1"/>
    <col min="6910" max="6910" width="4.7109375" style="49" customWidth="1"/>
    <col min="6911" max="6912" width="9.140625" style="49"/>
    <col min="6913" max="6915" width="25.28515625" style="49" customWidth="1"/>
    <col min="6916" max="7163" width="9.140625" style="49"/>
    <col min="7164" max="7164" width="14.7109375" style="49" customWidth="1"/>
    <col min="7165" max="7165" width="100.7109375" style="49" customWidth="1"/>
    <col min="7166" max="7166" width="4.7109375" style="49" customWidth="1"/>
    <col min="7167" max="7168" width="9.140625" style="49"/>
    <col min="7169" max="7171" width="25.28515625" style="49" customWidth="1"/>
    <col min="7172" max="7419" width="9.140625" style="49"/>
    <col min="7420" max="7420" width="14.7109375" style="49" customWidth="1"/>
    <col min="7421" max="7421" width="100.7109375" style="49" customWidth="1"/>
    <col min="7422" max="7422" width="4.7109375" style="49" customWidth="1"/>
    <col min="7423" max="7424" width="9.140625" style="49"/>
    <col min="7425" max="7427" width="25.28515625" style="49" customWidth="1"/>
    <col min="7428" max="7675" width="9.140625" style="49"/>
    <col min="7676" max="7676" width="14.7109375" style="49" customWidth="1"/>
    <col min="7677" max="7677" width="100.7109375" style="49" customWidth="1"/>
    <col min="7678" max="7678" width="4.7109375" style="49" customWidth="1"/>
    <col min="7679" max="7680" width="9.140625" style="49"/>
    <col min="7681" max="7683" width="25.28515625" style="49" customWidth="1"/>
    <col min="7684" max="7931" width="9.140625" style="49"/>
    <col min="7932" max="7932" width="14.7109375" style="49" customWidth="1"/>
    <col min="7933" max="7933" width="100.7109375" style="49" customWidth="1"/>
    <col min="7934" max="7934" width="4.7109375" style="49" customWidth="1"/>
    <col min="7935" max="7936" width="9.140625" style="49"/>
    <col min="7937" max="7939" width="25.28515625" style="49" customWidth="1"/>
    <col min="7940" max="8187" width="9.140625" style="49"/>
    <col min="8188" max="8188" width="14.7109375" style="49" customWidth="1"/>
    <col min="8189" max="8189" width="100.7109375" style="49" customWidth="1"/>
    <col min="8190" max="8190" width="4.7109375" style="49" customWidth="1"/>
    <col min="8191" max="8192" width="9.140625" style="49"/>
    <col min="8193" max="8195" width="25.28515625" style="49" customWidth="1"/>
    <col min="8196" max="8443" width="9.140625" style="49"/>
    <col min="8444" max="8444" width="14.7109375" style="49" customWidth="1"/>
    <col min="8445" max="8445" width="100.7109375" style="49" customWidth="1"/>
    <col min="8446" max="8446" width="4.7109375" style="49" customWidth="1"/>
    <col min="8447" max="8448" width="9.140625" style="49"/>
    <col min="8449" max="8451" width="25.28515625" style="49" customWidth="1"/>
    <col min="8452" max="8699" width="9.140625" style="49"/>
    <col min="8700" max="8700" width="14.7109375" style="49" customWidth="1"/>
    <col min="8701" max="8701" width="100.7109375" style="49" customWidth="1"/>
    <col min="8702" max="8702" width="4.7109375" style="49" customWidth="1"/>
    <col min="8703" max="8704" width="9.140625" style="49"/>
    <col min="8705" max="8707" width="25.28515625" style="49" customWidth="1"/>
    <col min="8708" max="8955" width="9.140625" style="49"/>
    <col min="8956" max="8956" width="14.7109375" style="49" customWidth="1"/>
    <col min="8957" max="8957" width="100.7109375" style="49" customWidth="1"/>
    <col min="8958" max="8958" width="4.7109375" style="49" customWidth="1"/>
    <col min="8959" max="8960" width="9.140625" style="49"/>
    <col min="8961" max="8963" width="25.28515625" style="49" customWidth="1"/>
    <col min="8964" max="9211" width="9.140625" style="49"/>
    <col min="9212" max="9212" width="14.7109375" style="49" customWidth="1"/>
    <col min="9213" max="9213" width="100.7109375" style="49" customWidth="1"/>
    <col min="9214" max="9214" width="4.7109375" style="49" customWidth="1"/>
    <col min="9215" max="9216" width="9.140625" style="49"/>
    <col min="9217" max="9219" width="25.28515625" style="49" customWidth="1"/>
    <col min="9220" max="9467" width="9.140625" style="49"/>
    <col min="9468" max="9468" width="14.7109375" style="49" customWidth="1"/>
    <col min="9469" max="9469" width="100.7109375" style="49" customWidth="1"/>
    <col min="9470" max="9470" width="4.7109375" style="49" customWidth="1"/>
    <col min="9471" max="9472" width="9.140625" style="49"/>
    <col min="9473" max="9475" width="25.28515625" style="49" customWidth="1"/>
    <col min="9476" max="9723" width="9.140625" style="49"/>
    <col min="9724" max="9724" width="14.7109375" style="49" customWidth="1"/>
    <col min="9725" max="9725" width="100.7109375" style="49" customWidth="1"/>
    <col min="9726" max="9726" width="4.7109375" style="49" customWidth="1"/>
    <col min="9727" max="9728" width="9.140625" style="49"/>
    <col min="9729" max="9731" width="25.28515625" style="49" customWidth="1"/>
    <col min="9732" max="9979" width="9.140625" style="49"/>
    <col min="9980" max="9980" width="14.7109375" style="49" customWidth="1"/>
    <col min="9981" max="9981" width="100.7109375" style="49" customWidth="1"/>
    <col min="9982" max="9982" width="4.7109375" style="49" customWidth="1"/>
    <col min="9983" max="9984" width="9.140625" style="49"/>
    <col min="9985" max="9987" width="25.28515625" style="49" customWidth="1"/>
    <col min="9988" max="10235" width="9.140625" style="49"/>
    <col min="10236" max="10236" width="14.7109375" style="49" customWidth="1"/>
    <col min="10237" max="10237" width="100.7109375" style="49" customWidth="1"/>
    <col min="10238" max="10238" width="4.7109375" style="49" customWidth="1"/>
    <col min="10239" max="10240" width="9.140625" style="49"/>
    <col min="10241" max="10243" width="25.28515625" style="49" customWidth="1"/>
    <col min="10244" max="10491" width="9.140625" style="49"/>
    <col min="10492" max="10492" width="14.7109375" style="49" customWidth="1"/>
    <col min="10493" max="10493" width="100.7109375" style="49" customWidth="1"/>
    <col min="10494" max="10494" width="4.7109375" style="49" customWidth="1"/>
    <col min="10495" max="10496" width="9.140625" style="49"/>
    <col min="10497" max="10499" width="25.28515625" style="49" customWidth="1"/>
    <col min="10500" max="10747" width="9.140625" style="49"/>
    <col min="10748" max="10748" width="14.7109375" style="49" customWidth="1"/>
    <col min="10749" max="10749" width="100.7109375" style="49" customWidth="1"/>
    <col min="10750" max="10750" width="4.7109375" style="49" customWidth="1"/>
    <col min="10751" max="10752" width="9.140625" style="49"/>
    <col min="10753" max="10755" width="25.28515625" style="49" customWidth="1"/>
    <col min="10756" max="11003" width="9.140625" style="49"/>
    <col min="11004" max="11004" width="14.7109375" style="49" customWidth="1"/>
    <col min="11005" max="11005" width="100.7109375" style="49" customWidth="1"/>
    <col min="11006" max="11006" width="4.7109375" style="49" customWidth="1"/>
    <col min="11007" max="11008" width="9.140625" style="49"/>
    <col min="11009" max="11011" width="25.28515625" style="49" customWidth="1"/>
    <col min="11012" max="11259" width="9.140625" style="49"/>
    <col min="11260" max="11260" width="14.7109375" style="49" customWidth="1"/>
    <col min="11261" max="11261" width="100.7109375" style="49" customWidth="1"/>
    <col min="11262" max="11262" width="4.7109375" style="49" customWidth="1"/>
    <col min="11263" max="11264" width="9.140625" style="49"/>
    <col min="11265" max="11267" width="25.28515625" style="49" customWidth="1"/>
    <col min="11268" max="11515" width="9.140625" style="49"/>
    <col min="11516" max="11516" width="14.7109375" style="49" customWidth="1"/>
    <col min="11517" max="11517" width="100.7109375" style="49" customWidth="1"/>
    <col min="11518" max="11518" width="4.7109375" style="49" customWidth="1"/>
    <col min="11519" max="11520" width="9.140625" style="49"/>
    <col min="11521" max="11523" width="25.28515625" style="49" customWidth="1"/>
    <col min="11524" max="11771" width="9.140625" style="49"/>
    <col min="11772" max="11772" width="14.7109375" style="49" customWidth="1"/>
    <col min="11773" max="11773" width="100.7109375" style="49" customWidth="1"/>
    <col min="11774" max="11774" width="4.7109375" style="49" customWidth="1"/>
    <col min="11775" max="11776" width="9.140625" style="49"/>
    <col min="11777" max="11779" width="25.28515625" style="49" customWidth="1"/>
    <col min="11780" max="12027" width="9.140625" style="49"/>
    <col min="12028" max="12028" width="14.7109375" style="49" customWidth="1"/>
    <col min="12029" max="12029" width="100.7109375" style="49" customWidth="1"/>
    <col min="12030" max="12030" width="4.7109375" style="49" customWidth="1"/>
    <col min="12031" max="12032" width="9.140625" style="49"/>
    <col min="12033" max="12035" width="25.28515625" style="49" customWidth="1"/>
    <col min="12036" max="12283" width="9.140625" style="49"/>
    <col min="12284" max="12284" width="14.7109375" style="49" customWidth="1"/>
    <col min="12285" max="12285" width="100.7109375" style="49" customWidth="1"/>
    <col min="12286" max="12286" width="4.7109375" style="49" customWidth="1"/>
    <col min="12287" max="12288" width="9.140625" style="49"/>
    <col min="12289" max="12291" width="25.28515625" style="49" customWidth="1"/>
    <col min="12292" max="12539" width="9.140625" style="49"/>
    <col min="12540" max="12540" width="14.7109375" style="49" customWidth="1"/>
    <col min="12541" max="12541" width="100.7109375" style="49" customWidth="1"/>
    <col min="12542" max="12542" width="4.7109375" style="49" customWidth="1"/>
    <col min="12543" max="12544" width="9.140625" style="49"/>
    <col min="12545" max="12547" width="25.28515625" style="49" customWidth="1"/>
    <col min="12548" max="12795" width="9.140625" style="49"/>
    <col min="12796" max="12796" width="14.7109375" style="49" customWidth="1"/>
    <col min="12797" max="12797" width="100.7109375" style="49" customWidth="1"/>
    <col min="12798" max="12798" width="4.7109375" style="49" customWidth="1"/>
    <col min="12799" max="12800" width="9.140625" style="49"/>
    <col min="12801" max="12803" width="25.28515625" style="49" customWidth="1"/>
    <col min="12804" max="13051" width="9.140625" style="49"/>
    <col min="13052" max="13052" width="14.7109375" style="49" customWidth="1"/>
    <col min="13053" max="13053" width="100.7109375" style="49" customWidth="1"/>
    <col min="13054" max="13054" width="4.7109375" style="49" customWidth="1"/>
    <col min="13055" max="13056" width="9.140625" style="49"/>
    <col min="13057" max="13059" width="25.28515625" style="49" customWidth="1"/>
    <col min="13060" max="13307" width="9.140625" style="49"/>
    <col min="13308" max="13308" width="14.7109375" style="49" customWidth="1"/>
    <col min="13309" max="13309" width="100.7109375" style="49" customWidth="1"/>
    <col min="13310" max="13310" width="4.7109375" style="49" customWidth="1"/>
    <col min="13311" max="13312" width="9.140625" style="49"/>
    <col min="13313" max="13315" width="25.28515625" style="49" customWidth="1"/>
    <col min="13316" max="13563" width="9.140625" style="49"/>
    <col min="13564" max="13564" width="14.7109375" style="49" customWidth="1"/>
    <col min="13565" max="13565" width="100.7109375" style="49" customWidth="1"/>
    <col min="13566" max="13566" width="4.7109375" style="49" customWidth="1"/>
    <col min="13567" max="13568" width="9.140625" style="49"/>
    <col min="13569" max="13571" width="25.28515625" style="49" customWidth="1"/>
    <col min="13572" max="13819" width="9.140625" style="49"/>
    <col min="13820" max="13820" width="14.7109375" style="49" customWidth="1"/>
    <col min="13821" max="13821" width="100.7109375" style="49" customWidth="1"/>
    <col min="13822" max="13822" width="4.7109375" style="49" customWidth="1"/>
    <col min="13823" max="13824" width="9.140625" style="49"/>
    <col min="13825" max="13827" width="25.28515625" style="49" customWidth="1"/>
    <col min="13828" max="14075" width="9.140625" style="49"/>
    <col min="14076" max="14076" width="14.7109375" style="49" customWidth="1"/>
    <col min="14077" max="14077" width="100.7109375" style="49" customWidth="1"/>
    <col min="14078" max="14078" width="4.7109375" style="49" customWidth="1"/>
    <col min="14079" max="14080" width="9.140625" style="49"/>
    <col min="14081" max="14083" width="25.28515625" style="49" customWidth="1"/>
    <col min="14084" max="14331" width="9.140625" style="49"/>
    <col min="14332" max="14332" width="14.7109375" style="49" customWidth="1"/>
    <col min="14333" max="14333" width="100.7109375" style="49" customWidth="1"/>
    <col min="14334" max="14334" width="4.7109375" style="49" customWidth="1"/>
    <col min="14335" max="14336" width="9.140625" style="49"/>
    <col min="14337" max="14339" width="25.28515625" style="49" customWidth="1"/>
    <col min="14340" max="14587" width="9.140625" style="49"/>
    <col min="14588" max="14588" width="14.7109375" style="49" customWidth="1"/>
    <col min="14589" max="14589" width="100.7109375" style="49" customWidth="1"/>
    <col min="14590" max="14590" width="4.7109375" style="49" customWidth="1"/>
    <col min="14591" max="14592" width="9.140625" style="49"/>
    <col min="14593" max="14595" width="25.28515625" style="49" customWidth="1"/>
    <col min="14596" max="14843" width="9.140625" style="49"/>
    <col min="14844" max="14844" width="14.7109375" style="49" customWidth="1"/>
    <col min="14845" max="14845" width="100.7109375" style="49" customWidth="1"/>
    <col min="14846" max="14846" width="4.7109375" style="49" customWidth="1"/>
    <col min="14847" max="14848" width="9.140625" style="49"/>
    <col min="14849" max="14851" width="25.28515625" style="49" customWidth="1"/>
    <col min="14852" max="15099" width="9.140625" style="49"/>
    <col min="15100" max="15100" width="14.7109375" style="49" customWidth="1"/>
    <col min="15101" max="15101" width="100.7109375" style="49" customWidth="1"/>
    <col min="15102" max="15102" width="4.7109375" style="49" customWidth="1"/>
    <col min="15103" max="15104" width="9.140625" style="49"/>
    <col min="15105" max="15107" width="25.28515625" style="49" customWidth="1"/>
    <col min="15108" max="15355" width="9.140625" style="49"/>
    <col min="15356" max="15356" width="14.7109375" style="49" customWidth="1"/>
    <col min="15357" max="15357" width="100.7109375" style="49" customWidth="1"/>
    <col min="15358" max="15358" width="4.7109375" style="49" customWidth="1"/>
    <col min="15359" max="15360" width="9.140625" style="49"/>
    <col min="15361" max="15363" width="25.28515625" style="49" customWidth="1"/>
    <col min="15364" max="15611" width="9.140625" style="49"/>
    <col min="15612" max="15612" width="14.7109375" style="49" customWidth="1"/>
    <col min="15613" max="15613" width="100.7109375" style="49" customWidth="1"/>
    <col min="15614" max="15614" width="4.7109375" style="49" customWidth="1"/>
    <col min="15615" max="15616" width="9.140625" style="49"/>
    <col min="15617" max="15619" width="25.28515625" style="49" customWidth="1"/>
    <col min="15620" max="15867" width="9.140625" style="49"/>
    <col min="15868" max="15868" width="14.7109375" style="49" customWidth="1"/>
    <col min="15869" max="15869" width="100.7109375" style="49" customWidth="1"/>
    <col min="15870" max="15870" width="4.7109375" style="49" customWidth="1"/>
    <col min="15871" max="15872" width="9.140625" style="49"/>
    <col min="15873" max="15875" width="25.28515625" style="49" customWidth="1"/>
    <col min="15876" max="16123" width="9.140625" style="49"/>
    <col min="16124" max="16124" width="14.7109375" style="49" customWidth="1"/>
    <col min="16125" max="16125" width="100.7109375" style="49" customWidth="1"/>
    <col min="16126" max="16126" width="4.7109375" style="49" customWidth="1"/>
    <col min="16127" max="16128" width="9.140625" style="49"/>
    <col min="16129" max="16131" width="25.28515625" style="49" customWidth="1"/>
    <col min="16132" max="16384" width="9.140625" style="49"/>
  </cols>
  <sheetData>
    <row r="1" spans="1:10" x14ac:dyDescent="0.25">
      <c r="A1" s="47" t="s">
        <v>2</v>
      </c>
      <c r="B1" s="48" t="s">
        <v>167</v>
      </c>
      <c r="C1" s="176" t="s">
        <v>467</v>
      </c>
      <c r="D1" s="50"/>
    </row>
    <row r="2" spans="1:10" x14ac:dyDescent="0.25">
      <c r="A2" s="47" t="s">
        <v>3</v>
      </c>
      <c r="B2" s="48" t="s">
        <v>460</v>
      </c>
    </row>
    <row r="3" spans="1:10" x14ac:dyDescent="0.25">
      <c r="A3" s="47" t="s">
        <v>4</v>
      </c>
      <c r="B3" s="49" t="s">
        <v>98</v>
      </c>
    </row>
    <row r="4" spans="1:10" x14ac:dyDescent="0.25">
      <c r="A4" s="47" t="s">
        <v>5</v>
      </c>
      <c r="B4" s="49" t="s">
        <v>172</v>
      </c>
    </row>
    <row r="5" spans="1:10" x14ac:dyDescent="0.25">
      <c r="A5" s="51" t="s">
        <v>6</v>
      </c>
      <c r="B5" s="52"/>
    </row>
    <row r="6" spans="1:10" x14ac:dyDescent="0.25">
      <c r="A6" s="51" t="s">
        <v>7</v>
      </c>
      <c r="B6" s="52"/>
    </row>
    <row r="8" spans="1:10" ht="63" x14ac:dyDescent="0.25">
      <c r="E8" s="53"/>
      <c r="F8" s="54" t="s">
        <v>519</v>
      </c>
      <c r="G8" s="54" t="s">
        <v>168</v>
      </c>
      <c r="H8" s="54" t="s">
        <v>169</v>
      </c>
    </row>
    <row r="9" spans="1:10" ht="47.25" x14ac:dyDescent="0.25">
      <c r="E9" s="53"/>
      <c r="F9" s="54" t="s">
        <v>1737</v>
      </c>
      <c r="G9" s="49" t="s">
        <v>170</v>
      </c>
      <c r="H9" s="49" t="s">
        <v>171</v>
      </c>
    </row>
    <row r="10" spans="1:10" x14ac:dyDescent="0.25">
      <c r="D10" s="58" t="s">
        <v>82</v>
      </c>
      <c r="E10" s="58" t="s">
        <v>83</v>
      </c>
      <c r="F10" s="56">
        <v>22.2</v>
      </c>
      <c r="G10" s="57">
        <v>1.3984083200000001</v>
      </c>
      <c r="H10" s="57">
        <v>0.39903168</v>
      </c>
      <c r="I10" s="75"/>
      <c r="J10" s="75"/>
    </row>
    <row r="11" spans="1:10" x14ac:dyDescent="0.25">
      <c r="D11" s="58" t="s">
        <v>60</v>
      </c>
      <c r="E11" s="55" t="s">
        <v>61</v>
      </c>
      <c r="F11" s="56">
        <v>21.76</v>
      </c>
      <c r="G11" s="57">
        <v>1.4062442927999999</v>
      </c>
      <c r="H11" s="57">
        <v>0.39110270720000007</v>
      </c>
      <c r="I11" s="75"/>
      <c r="J11" s="75"/>
    </row>
    <row r="12" spans="1:10" x14ac:dyDescent="0.25">
      <c r="D12" s="58" t="s">
        <v>62</v>
      </c>
      <c r="E12" s="55" t="s">
        <v>63</v>
      </c>
      <c r="F12" s="56">
        <v>22.4</v>
      </c>
      <c r="G12" s="57">
        <v>1.3947412720000001</v>
      </c>
      <c r="H12" s="57">
        <v>0.40260572799999994</v>
      </c>
      <c r="I12" s="75"/>
      <c r="J12" s="75"/>
    </row>
    <row r="13" spans="1:10" x14ac:dyDescent="0.25">
      <c r="D13" s="58" t="s">
        <v>64</v>
      </c>
      <c r="E13" s="55" t="s">
        <v>65</v>
      </c>
      <c r="F13" s="56">
        <v>20.9</v>
      </c>
      <c r="G13" s="57">
        <v>1.4295007369999999</v>
      </c>
      <c r="H13" s="57">
        <v>0.37770626299999999</v>
      </c>
      <c r="I13" s="75"/>
      <c r="J13" s="75"/>
    </row>
    <row r="14" spans="1:10" x14ac:dyDescent="0.25">
      <c r="D14" s="58" t="s">
        <v>84</v>
      </c>
      <c r="E14" s="58" t="s">
        <v>85</v>
      </c>
      <c r="F14" s="56">
        <v>21.1</v>
      </c>
      <c r="G14" s="57">
        <v>1.4252101499999998</v>
      </c>
      <c r="H14" s="57">
        <v>0.38113985</v>
      </c>
      <c r="I14" s="75"/>
      <c r="J14" s="75"/>
    </row>
    <row r="15" spans="1:10" x14ac:dyDescent="0.25">
      <c r="D15" s="58" t="s">
        <v>60</v>
      </c>
      <c r="E15" s="55" t="s">
        <v>61</v>
      </c>
      <c r="F15" s="56">
        <v>21.4</v>
      </c>
      <c r="G15" s="57">
        <v>1.41989721</v>
      </c>
      <c r="H15" s="57">
        <v>0.38658778999999999</v>
      </c>
      <c r="I15" s="75"/>
      <c r="J15" s="75"/>
    </row>
    <row r="16" spans="1:10" x14ac:dyDescent="0.25">
      <c r="D16" s="58" t="s">
        <v>62</v>
      </c>
      <c r="E16" s="55" t="s">
        <v>63</v>
      </c>
      <c r="F16" s="56">
        <v>19</v>
      </c>
      <c r="G16" s="57">
        <v>1.4632528500000002</v>
      </c>
      <c r="H16" s="57">
        <v>0.34323215000000001</v>
      </c>
      <c r="I16" s="75"/>
      <c r="J16" s="75"/>
    </row>
    <row r="17" spans="4:10" x14ac:dyDescent="0.25">
      <c r="D17" s="58" t="s">
        <v>64</v>
      </c>
      <c r="E17" s="55" t="s">
        <v>65</v>
      </c>
      <c r="F17" s="56">
        <v>19.399999999999999</v>
      </c>
      <c r="G17" s="57">
        <v>1.4692839980000001</v>
      </c>
      <c r="H17" s="57">
        <v>0.35364900199999999</v>
      </c>
      <c r="I17" s="75"/>
      <c r="J17" s="75"/>
    </row>
    <row r="18" spans="4:10" x14ac:dyDescent="0.25">
      <c r="D18" s="58" t="s">
        <v>86</v>
      </c>
      <c r="E18" s="58" t="s">
        <v>87</v>
      </c>
      <c r="F18" s="56">
        <v>21.7</v>
      </c>
      <c r="G18" s="57">
        <v>1.429267842</v>
      </c>
      <c r="H18" s="57">
        <v>0.39610615799999999</v>
      </c>
      <c r="I18" s="75"/>
      <c r="J18" s="75"/>
    </row>
    <row r="19" spans="4:10" x14ac:dyDescent="0.25">
      <c r="D19" s="58" t="s">
        <v>60</v>
      </c>
      <c r="E19" s="55" t="s">
        <v>61</v>
      </c>
      <c r="F19" s="56">
        <v>22.8</v>
      </c>
      <c r="G19" s="57">
        <v>1.40723248</v>
      </c>
      <c r="H19" s="57">
        <v>0.41560752000000001</v>
      </c>
      <c r="I19" s="75"/>
      <c r="J19" s="75"/>
    </row>
    <row r="20" spans="4:10" x14ac:dyDescent="0.25">
      <c r="D20" s="58" t="s">
        <v>62</v>
      </c>
      <c r="E20" s="55" t="s">
        <v>63</v>
      </c>
      <c r="F20" s="56">
        <v>23.8</v>
      </c>
      <c r="G20" s="57">
        <v>1.39723368</v>
      </c>
      <c r="H20" s="57">
        <v>0.43640632000000001</v>
      </c>
      <c r="I20" s="75"/>
      <c r="J20" s="75"/>
    </row>
    <row r="21" spans="4:10" x14ac:dyDescent="0.25">
      <c r="D21" s="58" t="s">
        <v>64</v>
      </c>
      <c r="E21" s="55" t="s">
        <v>65</v>
      </c>
      <c r="F21" s="56">
        <v>21.7</v>
      </c>
      <c r="G21" s="57">
        <v>1.4357401200000002</v>
      </c>
      <c r="H21" s="57">
        <v>0.39789987999999998</v>
      </c>
      <c r="I21" s="75"/>
      <c r="J21" s="75"/>
    </row>
    <row r="22" spans="4:10" x14ac:dyDescent="0.25">
      <c r="D22" s="49" t="s">
        <v>88</v>
      </c>
      <c r="E22" s="49" t="s">
        <v>89</v>
      </c>
      <c r="F22" s="56">
        <v>21.5</v>
      </c>
      <c r="G22" s="57">
        <v>1.4506760749999998</v>
      </c>
      <c r="H22" s="57">
        <v>0.39731892499999999</v>
      </c>
      <c r="I22" s="75"/>
      <c r="J22" s="75"/>
    </row>
    <row r="23" spans="4:10" x14ac:dyDescent="0.25">
      <c r="D23" s="58" t="s">
        <v>60</v>
      </c>
      <c r="E23" s="55" t="s">
        <v>61</v>
      </c>
      <c r="F23" s="56">
        <v>19.100000000000001</v>
      </c>
      <c r="G23" s="57">
        <v>1.4950319999999999</v>
      </c>
      <c r="H23" s="57">
        <v>0.352968</v>
      </c>
      <c r="I23" s="75"/>
      <c r="J23" s="75"/>
    </row>
    <row r="24" spans="4:10" x14ac:dyDescent="0.25">
      <c r="D24" s="58" t="s">
        <v>62</v>
      </c>
      <c r="E24" s="55" t="s">
        <v>63</v>
      </c>
      <c r="F24" s="56">
        <v>18.600000000000001</v>
      </c>
      <c r="G24" s="57">
        <v>1.5043533999999998</v>
      </c>
      <c r="H24" s="57">
        <v>0.34374659999999996</v>
      </c>
      <c r="I24" s="75"/>
      <c r="J24" s="75"/>
    </row>
    <row r="25" spans="4:10" x14ac:dyDescent="0.25">
      <c r="D25" s="58" t="s">
        <v>64</v>
      </c>
      <c r="E25" s="55" t="s">
        <v>65</v>
      </c>
      <c r="F25" s="56">
        <v>15.7</v>
      </c>
      <c r="G25" s="57">
        <v>1.5642581550000001</v>
      </c>
      <c r="H25" s="57">
        <v>0.29132684499999995</v>
      </c>
      <c r="I25" s="75"/>
      <c r="J25" s="75"/>
    </row>
    <row r="26" spans="4:10" x14ac:dyDescent="0.25">
      <c r="D26" s="58" t="s">
        <v>90</v>
      </c>
      <c r="E26" s="55" t="s">
        <v>91</v>
      </c>
      <c r="F26" s="56">
        <v>14.5</v>
      </c>
      <c r="G26" s="57">
        <v>1.61219655</v>
      </c>
      <c r="H26" s="57">
        <v>0.27341345</v>
      </c>
      <c r="I26" s="75"/>
      <c r="J26" s="75"/>
    </row>
    <row r="27" spans="4:10" x14ac:dyDescent="0.25">
      <c r="D27" s="58" t="s">
        <v>60</v>
      </c>
      <c r="E27" s="55" t="s">
        <v>61</v>
      </c>
      <c r="F27" s="56">
        <v>13.7</v>
      </c>
      <c r="G27" s="57">
        <v>1.62728143</v>
      </c>
      <c r="H27" s="57">
        <v>0.25832856999999998</v>
      </c>
    </row>
    <row r="28" spans="4:10" x14ac:dyDescent="0.25">
      <c r="D28" s="58" t="s">
        <v>62</v>
      </c>
      <c r="E28" s="55" t="s">
        <v>63</v>
      </c>
      <c r="F28" s="56">
        <v>12.3</v>
      </c>
      <c r="G28" s="57">
        <v>1.6157058700000002</v>
      </c>
      <c r="H28" s="57">
        <v>0.22660413000000001</v>
      </c>
    </row>
    <row r="29" spans="4:10" x14ac:dyDescent="0.25">
      <c r="D29" s="58" t="s">
        <v>64</v>
      </c>
      <c r="E29" s="55" t="s">
        <v>65</v>
      </c>
      <c r="F29" s="56">
        <v>10.6</v>
      </c>
      <c r="G29" s="57">
        <v>1.6821951000000002</v>
      </c>
      <c r="H29" s="57">
        <v>0.19945489999999999</v>
      </c>
    </row>
    <row r="30" spans="4:10" x14ac:dyDescent="0.25">
      <c r="D30" s="58" t="s">
        <v>92</v>
      </c>
      <c r="E30" s="55" t="s">
        <v>93</v>
      </c>
      <c r="F30" s="56">
        <v>8.6</v>
      </c>
      <c r="G30" s="57">
        <v>1.7254491999999999</v>
      </c>
      <c r="H30" s="57">
        <v>0.16235079999999999</v>
      </c>
    </row>
    <row r="31" spans="4:10" x14ac:dyDescent="0.25">
      <c r="D31" s="58" t="s">
        <v>60</v>
      </c>
      <c r="E31" s="55" t="s">
        <v>61</v>
      </c>
      <c r="F31" s="56">
        <v>9.6999999999999993</v>
      </c>
      <c r="G31" s="57">
        <v>1.7046834</v>
      </c>
      <c r="H31" s="57">
        <v>0.18311660000000002</v>
      </c>
    </row>
    <row r="32" spans="4:10" x14ac:dyDescent="0.25">
      <c r="D32" s="58" t="s">
        <v>62</v>
      </c>
      <c r="E32" s="55" t="s">
        <v>63</v>
      </c>
      <c r="F32" s="56">
        <v>8.9</v>
      </c>
      <c r="G32" s="57">
        <v>1.73938141</v>
      </c>
      <c r="H32" s="57">
        <v>0.16992858999999999</v>
      </c>
    </row>
    <row r="33" spans="4:8" x14ac:dyDescent="0.25">
      <c r="D33" s="58" t="s">
        <v>64</v>
      </c>
      <c r="E33" s="55" t="s">
        <v>65</v>
      </c>
      <c r="F33" s="56">
        <v>7.6</v>
      </c>
      <c r="G33" s="57">
        <v>1.7878938</v>
      </c>
      <c r="H33" s="57">
        <v>0.1470562</v>
      </c>
    </row>
    <row r="34" spans="4:8" x14ac:dyDescent="0.25">
      <c r="D34" s="58" t="s">
        <v>94</v>
      </c>
      <c r="E34" s="55" t="s">
        <v>95</v>
      </c>
      <c r="F34" s="56">
        <v>5.8710769419010136</v>
      </c>
      <c r="G34" s="57">
        <v>1.84632</v>
      </c>
      <c r="H34" s="57">
        <v>0.11516</v>
      </c>
    </row>
    <row r="35" spans="4:8" x14ac:dyDescent="0.25">
      <c r="D35" s="58" t="s">
        <v>60</v>
      </c>
      <c r="E35" s="55" t="s">
        <v>61</v>
      </c>
      <c r="F35" s="56">
        <v>5.5400017402074937</v>
      </c>
      <c r="G35" s="57">
        <v>1.84555</v>
      </c>
      <c r="H35" s="57">
        <v>0.10824</v>
      </c>
    </row>
    <row r="36" spans="4:8" x14ac:dyDescent="0.25">
      <c r="D36" s="58" t="s">
        <v>62</v>
      </c>
      <c r="E36" s="55" t="s">
        <v>63</v>
      </c>
      <c r="F36" s="56">
        <v>5.5494683053432032</v>
      </c>
      <c r="G36" s="57">
        <v>1.870555</v>
      </c>
      <c r="H36" s="57">
        <v>0.109905</v>
      </c>
    </row>
    <row r="37" spans="4:8" x14ac:dyDescent="0.25">
      <c r="D37" s="58" t="s">
        <v>64</v>
      </c>
      <c r="E37" s="55" t="s">
        <v>65</v>
      </c>
      <c r="F37" s="56">
        <v>4.0113154726363289</v>
      </c>
      <c r="G37" s="57">
        <v>1.96126</v>
      </c>
      <c r="H37" s="57">
        <v>8.1960000000000005E-2</v>
      </c>
    </row>
    <row r="38" spans="4:8" x14ac:dyDescent="0.25">
      <c r="D38" s="58" t="s">
        <v>96</v>
      </c>
      <c r="E38" s="55" t="s">
        <v>97</v>
      </c>
      <c r="F38" s="56">
        <v>4.2085186372075194</v>
      </c>
      <c r="G38" s="57">
        <v>1.9818290000000001</v>
      </c>
      <c r="H38" s="57">
        <v>8.7069999999999995E-2</v>
      </c>
    </row>
    <row r="39" spans="4:8" x14ac:dyDescent="0.25">
      <c r="D39" s="58" t="s">
        <v>60</v>
      </c>
      <c r="E39" s="55" t="s">
        <v>61</v>
      </c>
      <c r="F39" s="56">
        <v>3.5432843853309755</v>
      </c>
      <c r="G39" s="57">
        <v>2.0073799999999999</v>
      </c>
      <c r="H39" s="57">
        <v>7.374E-2</v>
      </c>
    </row>
    <row r="40" spans="4:8" x14ac:dyDescent="0.25">
      <c r="D40" s="58" t="s">
        <v>62</v>
      </c>
      <c r="E40" s="55" t="s">
        <v>63</v>
      </c>
      <c r="F40" s="56">
        <v>3.65472743658083</v>
      </c>
      <c r="G40" s="57">
        <v>2.0098780000000001</v>
      </c>
      <c r="H40" s="57">
        <v>7.6242000000000004E-2</v>
      </c>
    </row>
    <row r="41" spans="4:8" x14ac:dyDescent="0.25">
      <c r="D41" s="58" t="s">
        <v>64</v>
      </c>
      <c r="E41" s="55" t="s">
        <v>65</v>
      </c>
      <c r="F41" s="56">
        <v>2.4</v>
      </c>
      <c r="G41" s="57">
        <v>2.1260440099999998</v>
      </c>
      <c r="H41" s="57">
        <v>5.1835989999999998E-2</v>
      </c>
    </row>
    <row r="42" spans="4:8" x14ac:dyDescent="0.25">
      <c r="D42" s="49" t="s">
        <v>468</v>
      </c>
      <c r="E42" s="49" t="s">
        <v>218</v>
      </c>
      <c r="F42" s="56">
        <v>3.1</v>
      </c>
      <c r="G42" s="57">
        <v>2.1326260000000001</v>
      </c>
      <c r="H42" s="57">
        <v>6.762E-2</v>
      </c>
    </row>
    <row r="43" spans="4:8" x14ac:dyDescent="0.25">
      <c r="D43" s="49" t="s">
        <v>60</v>
      </c>
      <c r="E43" s="49" t="s">
        <v>61</v>
      </c>
      <c r="F43" s="56">
        <v>2.1</v>
      </c>
      <c r="G43" s="57">
        <v>2.1558519999999999</v>
      </c>
      <c r="H43" s="57">
        <v>4.4394000000000003E-2</v>
      </c>
    </row>
    <row r="44" spans="4:8" x14ac:dyDescent="0.25">
      <c r="D44" s="58" t="s">
        <v>62</v>
      </c>
      <c r="E44" s="55" t="s">
        <v>63</v>
      </c>
      <c r="F44" s="56">
        <v>2.5099999999999998</v>
      </c>
      <c r="G44" s="57">
        <v>2.1755650000000002</v>
      </c>
      <c r="H44" s="57">
        <v>5.6024999999999998E-2</v>
      </c>
    </row>
    <row r="45" spans="4:8" x14ac:dyDescent="0.25">
      <c r="D45" s="58" t="s">
        <v>64</v>
      </c>
      <c r="E45" s="55" t="s">
        <v>65</v>
      </c>
      <c r="F45" s="56">
        <v>1.8529521062949634</v>
      </c>
      <c r="G45" s="57">
        <v>2.2053199999999999</v>
      </c>
      <c r="H45" s="57">
        <v>4.1634999999999998E-2</v>
      </c>
    </row>
    <row r="46" spans="4:8" x14ac:dyDescent="0.25">
      <c r="D46" s="49" t="s">
        <v>584</v>
      </c>
      <c r="E46" s="49" t="s">
        <v>585</v>
      </c>
      <c r="F46" s="56">
        <v>2.7906382314385634</v>
      </c>
      <c r="G46" s="57">
        <v>2.2231468799999998</v>
      </c>
      <c r="H46" s="57">
        <v>6.3821000000000003E-2</v>
      </c>
    </row>
    <row r="47" spans="4:8" x14ac:dyDescent="0.25">
      <c r="D47" s="49" t="s">
        <v>60</v>
      </c>
      <c r="E47" s="49" t="s">
        <v>61</v>
      </c>
      <c r="F47" s="56">
        <v>2.5916975752289071</v>
      </c>
      <c r="G47" s="57">
        <v>2.2901732999999997</v>
      </c>
      <c r="H47" s="57">
        <v>6.0933580000000001E-2</v>
      </c>
    </row>
    <row r="48" spans="4:8" x14ac:dyDescent="0.25">
      <c r="D48" s="58" t="s">
        <v>62</v>
      </c>
      <c r="E48" s="55" t="s">
        <v>63</v>
      </c>
      <c r="F48" s="56">
        <v>2.3003633080262178</v>
      </c>
      <c r="G48" s="57">
        <v>2.2970228800000001</v>
      </c>
      <c r="H48" s="57">
        <v>5.4084E-2</v>
      </c>
    </row>
    <row r="49" spans="4:8" x14ac:dyDescent="0.25">
      <c r="D49" s="58" t="s">
        <v>64</v>
      </c>
      <c r="E49" s="55" t="s">
        <v>65</v>
      </c>
      <c r="F49" s="56">
        <v>2.020924746194253</v>
      </c>
      <c r="G49" s="57">
        <v>2.3269078799999998</v>
      </c>
      <c r="H49" s="57">
        <v>4.7995000000000003E-2</v>
      </c>
    </row>
    <row r="50" spans="4:8" x14ac:dyDescent="0.25">
      <c r="D50" s="49" t="s">
        <v>699</v>
      </c>
      <c r="E50" s="49" t="s">
        <v>700</v>
      </c>
      <c r="F50" s="56">
        <v>2.5510589763668658</v>
      </c>
      <c r="G50" s="57">
        <v>2.35392388</v>
      </c>
      <c r="H50" s="57">
        <v>6.1622000000000003E-2</v>
      </c>
    </row>
    <row r="51" spans="4:8" x14ac:dyDescent="0.25">
      <c r="D51" s="49" t="s">
        <v>60</v>
      </c>
      <c r="E51" s="49" t="s">
        <v>61</v>
      </c>
      <c r="F51" s="56">
        <v>3.9685614417087547</v>
      </c>
      <c r="G51" s="57">
        <v>2.4415830000000001</v>
      </c>
      <c r="H51" s="57">
        <v>0.1009</v>
      </c>
    </row>
    <row r="52" spans="4:8" x14ac:dyDescent="0.25">
      <c r="D52" s="58" t="s">
        <v>62</v>
      </c>
      <c r="E52" s="55" t="s">
        <v>63</v>
      </c>
      <c r="F52" s="56">
        <v>3.4939620605916613</v>
      </c>
      <c r="G52" s="57">
        <v>2.4778069999999999</v>
      </c>
      <c r="H52" s="57">
        <v>8.9707999999999996E-2</v>
      </c>
    </row>
    <row r="53" spans="4:8" x14ac:dyDescent="0.25">
      <c r="D53" s="58" t="s">
        <v>64</v>
      </c>
      <c r="E53" s="55" t="s">
        <v>65</v>
      </c>
      <c r="F53" s="56">
        <v>3.1735633079443879</v>
      </c>
      <c r="G53" s="57">
        <v>2.647106</v>
      </c>
      <c r="H53" s="57">
        <v>8.6761000000000005E-2</v>
      </c>
    </row>
    <row r="54" spans="4:8" x14ac:dyDescent="0.25">
      <c r="D54" s="49" t="s">
        <v>1725</v>
      </c>
      <c r="E54" s="49" t="s">
        <v>1726</v>
      </c>
      <c r="F54" s="56">
        <v>4.1664952893568632</v>
      </c>
      <c r="G54" s="57">
        <v>2.6953246799999997</v>
      </c>
      <c r="H54" s="57">
        <v>0.11718299999999998</v>
      </c>
    </row>
    <row r="55" spans="4:8" x14ac:dyDescent="0.25">
      <c r="D55" s="49" t="s">
        <v>60</v>
      </c>
      <c r="E55" s="49" t="s">
        <v>61</v>
      </c>
      <c r="F55" s="56">
        <v>6.4158590061617522</v>
      </c>
      <c r="G55" s="57">
        <v>2.7400509999999998</v>
      </c>
      <c r="H55" s="57">
        <v>0.18784999999999999</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N40"/>
  <sheetViews>
    <sheetView zoomScale="75" zoomScaleNormal="75" workbookViewId="0"/>
  </sheetViews>
  <sheetFormatPr defaultColWidth="9.140625" defaultRowHeight="15.75" x14ac:dyDescent="0.25"/>
  <cols>
    <col min="1" max="1" width="12.5703125" style="76" bestFit="1" customWidth="1"/>
    <col min="2" max="2" width="107.28515625" style="76" bestFit="1" customWidth="1"/>
    <col min="3" max="3" width="9.140625" style="76"/>
    <col min="4" max="5" width="23.85546875" style="76" bestFit="1" customWidth="1"/>
    <col min="6" max="10" width="9.140625" style="76"/>
    <col min="11" max="11" width="7.85546875" style="76" bestFit="1" customWidth="1"/>
    <col min="12" max="16384" width="9.140625" style="76"/>
  </cols>
  <sheetData>
    <row r="1" spans="1:14" x14ac:dyDescent="0.25">
      <c r="A1" s="76" t="s">
        <v>2</v>
      </c>
      <c r="B1" s="77" t="s">
        <v>619</v>
      </c>
      <c r="C1" s="176" t="s">
        <v>467</v>
      </c>
    </row>
    <row r="2" spans="1:14" x14ac:dyDescent="0.25">
      <c r="A2" s="76" t="s">
        <v>3</v>
      </c>
      <c r="B2" s="78" t="s">
        <v>620</v>
      </c>
      <c r="K2" s="80"/>
    </row>
    <row r="3" spans="1:14" x14ac:dyDescent="0.25">
      <c r="A3" s="76" t="s">
        <v>4</v>
      </c>
      <c r="B3" s="79" t="s">
        <v>186</v>
      </c>
      <c r="K3" s="80"/>
    </row>
    <row r="4" spans="1:14" x14ac:dyDescent="0.25">
      <c r="A4" s="76" t="s">
        <v>5</v>
      </c>
      <c r="B4" s="79" t="s">
        <v>187</v>
      </c>
    </row>
    <row r="5" spans="1:14" x14ac:dyDescent="0.25">
      <c r="A5" s="76" t="s">
        <v>6</v>
      </c>
      <c r="D5" s="80"/>
      <c r="E5" s="81"/>
      <c r="F5" s="82"/>
      <c r="G5" s="82"/>
    </row>
    <row r="6" spans="1:14" x14ac:dyDescent="0.25">
      <c r="A6" s="76" t="s">
        <v>7</v>
      </c>
      <c r="D6" s="80"/>
      <c r="E6" s="81"/>
      <c r="F6" s="82"/>
      <c r="G6" s="82"/>
    </row>
    <row r="7" spans="1:14" x14ac:dyDescent="0.25">
      <c r="E7" s="81"/>
    </row>
    <row r="8" spans="1:14" x14ac:dyDescent="0.25">
      <c r="E8" s="81"/>
      <c r="K8" s="80"/>
    </row>
    <row r="9" spans="1:14" x14ac:dyDescent="0.25">
      <c r="E9" s="83"/>
      <c r="K9" s="80"/>
    </row>
    <row r="10" spans="1:14" x14ac:dyDescent="0.25">
      <c r="F10" s="76">
        <v>2014</v>
      </c>
      <c r="G10" s="76">
        <v>2015</v>
      </c>
      <c r="H10" s="76">
        <v>2016</v>
      </c>
      <c r="I10" s="76">
        <v>2017</v>
      </c>
      <c r="J10" s="76">
        <v>2018</v>
      </c>
      <c r="K10" s="76">
        <v>2019</v>
      </c>
      <c r="L10" s="76">
        <v>2020</v>
      </c>
      <c r="M10" s="76">
        <v>2021</v>
      </c>
      <c r="N10" s="76" t="s">
        <v>1749</v>
      </c>
    </row>
    <row r="11" spans="1:14" x14ac:dyDescent="0.25">
      <c r="F11" s="76">
        <v>2014</v>
      </c>
      <c r="G11" s="76">
        <v>2015</v>
      </c>
      <c r="H11" s="76">
        <v>2016</v>
      </c>
      <c r="I11" s="76">
        <v>2017</v>
      </c>
      <c r="J11" s="76">
        <v>2018</v>
      </c>
      <c r="K11" s="76">
        <v>2019</v>
      </c>
      <c r="L11" s="76">
        <v>2020</v>
      </c>
      <c r="M11" s="76">
        <v>2021</v>
      </c>
      <c r="N11" s="76" t="s">
        <v>1755</v>
      </c>
    </row>
    <row r="12" spans="1:14" x14ac:dyDescent="0.25">
      <c r="D12" s="76" t="s">
        <v>618</v>
      </c>
      <c r="E12" s="76" t="s">
        <v>175</v>
      </c>
      <c r="F12" s="86">
        <v>28.000000000000004</v>
      </c>
      <c r="G12" s="86">
        <v>19</v>
      </c>
      <c r="H12" s="86">
        <v>20</v>
      </c>
      <c r="I12" s="86">
        <v>31</v>
      </c>
      <c r="J12" s="86">
        <v>6.8311816900872087</v>
      </c>
      <c r="K12" s="86">
        <v>24.849515174411284</v>
      </c>
      <c r="L12" s="86">
        <v>21.928629749895599</v>
      </c>
      <c r="M12" s="86">
        <v>11</v>
      </c>
      <c r="N12" s="86">
        <v>38</v>
      </c>
    </row>
    <row r="13" spans="1:14" x14ac:dyDescent="0.25">
      <c r="D13" s="76" t="s">
        <v>188</v>
      </c>
      <c r="E13" s="76" t="s">
        <v>176</v>
      </c>
      <c r="F13" s="86">
        <v>39</v>
      </c>
      <c r="G13" s="86">
        <v>65</v>
      </c>
      <c r="H13" s="86">
        <v>65</v>
      </c>
      <c r="I13" s="86">
        <v>51</v>
      </c>
      <c r="J13" s="86">
        <v>58.747096233672266</v>
      </c>
      <c r="K13" s="86">
        <v>50.210300969651179</v>
      </c>
      <c r="L13" s="86">
        <v>39.077544785133</v>
      </c>
      <c r="M13" s="86">
        <v>61</v>
      </c>
      <c r="N13" s="86">
        <v>47</v>
      </c>
    </row>
    <row r="14" spans="1:14" x14ac:dyDescent="0.25">
      <c r="D14" s="76" t="s">
        <v>10</v>
      </c>
      <c r="E14" s="76" t="s">
        <v>177</v>
      </c>
      <c r="F14" s="86">
        <v>18</v>
      </c>
      <c r="G14" s="86">
        <v>10</v>
      </c>
      <c r="H14" s="86">
        <v>11</v>
      </c>
      <c r="I14" s="86">
        <v>13</v>
      </c>
      <c r="J14" s="86">
        <v>3.8082181347347572</v>
      </c>
      <c r="K14" s="86">
        <v>18.603450447046971</v>
      </c>
      <c r="L14" s="86">
        <v>18.846818101434</v>
      </c>
      <c r="M14" s="86">
        <v>11</v>
      </c>
      <c r="N14" s="86">
        <v>11</v>
      </c>
    </row>
    <row r="15" spans="1:14" x14ac:dyDescent="0.25">
      <c r="D15" s="76" t="s">
        <v>617</v>
      </c>
      <c r="E15" s="80" t="s">
        <v>615</v>
      </c>
      <c r="F15" s="86">
        <v>10</v>
      </c>
      <c r="G15" s="86">
        <v>2</v>
      </c>
      <c r="H15" s="86">
        <v>0</v>
      </c>
      <c r="I15" s="86">
        <v>1</v>
      </c>
      <c r="J15" s="86">
        <v>1.051068205186793</v>
      </c>
      <c r="K15" s="86">
        <v>2.6147000797548587</v>
      </c>
      <c r="L15" s="86">
        <v>2.3127227027982902</v>
      </c>
      <c r="M15" s="86">
        <v>0</v>
      </c>
      <c r="N15" s="86">
        <v>4</v>
      </c>
    </row>
    <row r="16" spans="1:14" x14ac:dyDescent="0.25">
      <c r="D16" s="76" t="s">
        <v>533</v>
      </c>
      <c r="E16" s="80" t="s">
        <v>616</v>
      </c>
      <c r="F16" s="86">
        <v>1</v>
      </c>
      <c r="G16" s="86">
        <v>3</v>
      </c>
      <c r="H16" s="86">
        <v>2</v>
      </c>
      <c r="I16" s="86">
        <v>3</v>
      </c>
      <c r="J16" s="86">
        <v>27.166304885943866</v>
      </c>
      <c r="K16" s="86">
        <v>0.78411619023632628</v>
      </c>
      <c r="L16" s="86">
        <v>17.554906704694702</v>
      </c>
      <c r="M16" s="86">
        <v>16</v>
      </c>
      <c r="N16" s="86">
        <v>0</v>
      </c>
    </row>
    <row r="17" spans="4:14" x14ac:dyDescent="0.25">
      <c r="D17" s="76" t="s">
        <v>9</v>
      </c>
      <c r="E17" s="80" t="s">
        <v>1</v>
      </c>
      <c r="F17" s="86">
        <v>4</v>
      </c>
      <c r="G17" s="86">
        <v>1</v>
      </c>
      <c r="H17" s="86">
        <v>2</v>
      </c>
      <c r="I17" s="86">
        <v>1</v>
      </c>
      <c r="J17" s="86">
        <v>2.3961308503751093</v>
      </c>
      <c r="K17" s="86">
        <v>2.9379171388993828</v>
      </c>
      <c r="L17" s="86">
        <v>0.27937795604453503</v>
      </c>
      <c r="M17" s="86">
        <v>1</v>
      </c>
      <c r="N17" s="86">
        <v>0</v>
      </c>
    </row>
    <row r="19" spans="4:14" x14ac:dyDescent="0.25">
      <c r="E19" s="80"/>
      <c r="F19" s="86"/>
      <c r="G19" s="86"/>
      <c r="H19" s="86"/>
      <c r="I19" s="86"/>
      <c r="J19" s="86"/>
      <c r="K19" s="86"/>
      <c r="L19" s="86"/>
      <c r="M19" s="86"/>
    </row>
    <row r="20" spans="4:14" x14ac:dyDescent="0.25">
      <c r="E20" s="80"/>
      <c r="F20" s="80"/>
      <c r="G20" s="80"/>
      <c r="H20" s="80"/>
      <c r="I20" s="80"/>
      <c r="J20" s="80"/>
      <c r="K20" s="80"/>
      <c r="L20" s="80"/>
      <c r="M20" s="80"/>
    </row>
    <row r="21" spans="4:14" x14ac:dyDescent="0.25">
      <c r="D21" s="84"/>
      <c r="K21" s="80"/>
    </row>
    <row r="22" spans="4:14" x14ac:dyDescent="0.25">
      <c r="D22" s="84"/>
    </row>
    <row r="24" spans="4:14" x14ac:dyDescent="0.25">
      <c r="D24" s="85"/>
      <c r="E24" s="86"/>
      <c r="F24" s="86"/>
    </row>
    <row r="25" spans="4:14" x14ac:dyDescent="0.25">
      <c r="D25" s="85"/>
    </row>
    <row r="26" spans="4:14" x14ac:dyDescent="0.25">
      <c r="D26" s="85"/>
      <c r="K26" s="80"/>
    </row>
    <row r="27" spans="4:14" x14ac:dyDescent="0.25">
      <c r="K27" s="80"/>
    </row>
    <row r="28" spans="4:14" x14ac:dyDescent="0.25">
      <c r="E28" s="80"/>
      <c r="F28" s="80"/>
      <c r="G28" s="80"/>
    </row>
    <row r="29" spans="4:14" x14ac:dyDescent="0.25">
      <c r="E29" s="87"/>
      <c r="F29" s="87"/>
    </row>
    <row r="32" spans="4:14" x14ac:dyDescent="0.25">
      <c r="K32" s="80"/>
    </row>
    <row r="33" spans="1:11" x14ac:dyDescent="0.25">
      <c r="K33" s="80"/>
    </row>
    <row r="34" spans="1:11" x14ac:dyDescent="0.25">
      <c r="H34" s="80"/>
      <c r="I34" s="80"/>
      <c r="J34" s="80"/>
    </row>
    <row r="35" spans="1:11" x14ac:dyDescent="0.25">
      <c r="H35" s="80"/>
      <c r="I35" s="80"/>
      <c r="J35" s="80"/>
    </row>
    <row r="36" spans="1:11" x14ac:dyDescent="0.25">
      <c r="H36" s="80"/>
      <c r="I36" s="80"/>
      <c r="J36" s="80"/>
      <c r="K36" s="80"/>
    </row>
    <row r="37" spans="1:11" x14ac:dyDescent="0.25">
      <c r="A37" s="79"/>
      <c r="H37" s="80"/>
      <c r="I37" s="80"/>
      <c r="J37" s="80"/>
    </row>
    <row r="38" spans="1:11" x14ac:dyDescent="0.25">
      <c r="A38" s="79"/>
      <c r="H38" s="80"/>
      <c r="I38" s="80"/>
      <c r="J38" s="80"/>
      <c r="K38" s="80"/>
    </row>
    <row r="39" spans="1:11" x14ac:dyDescent="0.25">
      <c r="H39" s="80"/>
      <c r="I39" s="80"/>
      <c r="J39" s="80"/>
      <c r="K39" s="80"/>
    </row>
    <row r="40" spans="1:11" x14ac:dyDescent="0.25">
      <c r="H40" s="80"/>
      <c r="I40" s="80"/>
      <c r="J40" s="8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42"/>
  <sheetViews>
    <sheetView zoomScale="75" zoomScaleNormal="75" workbookViewId="0"/>
  </sheetViews>
  <sheetFormatPr defaultColWidth="9.140625" defaultRowHeight="15.75" x14ac:dyDescent="0.25"/>
  <cols>
    <col min="1" max="1" width="13.7109375" style="76" bestFit="1" customWidth="1"/>
    <col min="2" max="2" width="83.140625" style="76" bestFit="1" customWidth="1"/>
    <col min="3" max="4" width="9.140625" style="76"/>
    <col min="5" max="5" width="11" style="76" customWidth="1"/>
    <col min="6" max="6" width="12.85546875" style="76" customWidth="1"/>
    <col min="7" max="9" width="9.140625" style="76"/>
    <col min="10" max="10" width="3.85546875" style="76" customWidth="1"/>
    <col min="11" max="11" width="12.42578125" style="76" customWidth="1"/>
    <col min="12" max="16384" width="9.140625" style="76"/>
  </cols>
  <sheetData>
    <row r="1" spans="1:11" x14ac:dyDescent="0.25">
      <c r="A1" s="76" t="s">
        <v>2</v>
      </c>
      <c r="B1" s="77" t="s">
        <v>179</v>
      </c>
      <c r="C1" s="176" t="s">
        <v>467</v>
      </c>
    </row>
    <row r="2" spans="1:11" x14ac:dyDescent="0.25">
      <c r="A2" s="76" t="s">
        <v>3</v>
      </c>
      <c r="B2" s="78" t="s">
        <v>505</v>
      </c>
    </row>
    <row r="3" spans="1:11" x14ac:dyDescent="0.25">
      <c r="A3" s="76" t="s">
        <v>4</v>
      </c>
      <c r="B3" s="79" t="s">
        <v>134</v>
      </c>
    </row>
    <row r="4" spans="1:11" x14ac:dyDescent="0.25">
      <c r="A4" s="76" t="s">
        <v>5</v>
      </c>
      <c r="B4" s="79" t="s">
        <v>135</v>
      </c>
    </row>
    <row r="5" spans="1:11" x14ac:dyDescent="0.25">
      <c r="A5" s="76" t="s">
        <v>6</v>
      </c>
      <c r="B5" s="76" t="s">
        <v>583</v>
      </c>
      <c r="E5" s="80"/>
      <c r="F5" s="81"/>
      <c r="G5" s="81"/>
      <c r="I5" s="82"/>
      <c r="J5" s="82"/>
    </row>
    <row r="6" spans="1:11" x14ac:dyDescent="0.25">
      <c r="A6" s="76" t="s">
        <v>7</v>
      </c>
      <c r="B6" s="76" t="s">
        <v>590</v>
      </c>
      <c r="E6" s="80"/>
      <c r="F6" s="81"/>
      <c r="G6" s="81"/>
      <c r="I6" s="82"/>
      <c r="J6" s="82"/>
    </row>
    <row r="7" spans="1:11" x14ac:dyDescent="0.25">
      <c r="F7" s="81"/>
      <c r="G7" s="81"/>
    </row>
    <row r="8" spans="1:11" x14ac:dyDescent="0.25">
      <c r="F8" s="81"/>
      <c r="G8" s="81"/>
    </row>
    <row r="9" spans="1:11" x14ac:dyDescent="0.25">
      <c r="F9" s="83"/>
      <c r="G9" s="83"/>
    </row>
    <row r="10" spans="1:11" x14ac:dyDescent="0.25">
      <c r="A10" s="59"/>
      <c r="B10" s="59"/>
      <c r="C10" s="59"/>
      <c r="F10" s="83"/>
      <c r="G10" s="83"/>
    </row>
    <row r="11" spans="1:11" x14ac:dyDescent="0.25">
      <c r="A11" s="59"/>
      <c r="B11" s="59"/>
      <c r="C11" s="59"/>
    </row>
    <row r="12" spans="1:11" x14ac:dyDescent="0.25">
      <c r="A12" s="59"/>
      <c r="B12" s="88"/>
      <c r="C12" s="59"/>
    </row>
    <row r="13" spans="1:11" x14ac:dyDescent="0.25">
      <c r="A13" s="59"/>
      <c r="B13" s="59"/>
      <c r="C13" s="59"/>
    </row>
    <row r="14" spans="1:11" ht="63" x14ac:dyDescent="0.25">
      <c r="A14" s="59"/>
      <c r="B14" s="59"/>
      <c r="C14" s="59"/>
      <c r="E14" s="90" t="s">
        <v>189</v>
      </c>
      <c r="G14" s="90" t="s">
        <v>181</v>
      </c>
      <c r="H14" s="90" t="s">
        <v>182</v>
      </c>
      <c r="I14" s="90" t="s">
        <v>195</v>
      </c>
      <c r="J14" s="90"/>
      <c r="K14" s="90" t="s">
        <v>193</v>
      </c>
    </row>
    <row r="15" spans="1:11" ht="63" x14ac:dyDescent="0.25">
      <c r="A15" s="59"/>
      <c r="B15" s="59"/>
      <c r="C15" s="59"/>
      <c r="F15" s="90" t="s">
        <v>180</v>
      </c>
      <c r="G15" s="90" t="s">
        <v>181</v>
      </c>
      <c r="H15" s="90" t="s">
        <v>182</v>
      </c>
      <c r="I15" s="90" t="s">
        <v>194</v>
      </c>
      <c r="J15" s="90"/>
      <c r="K15" s="90" t="s">
        <v>520</v>
      </c>
    </row>
    <row r="16" spans="1:11" x14ac:dyDescent="0.25">
      <c r="A16" s="59"/>
      <c r="B16" s="59"/>
      <c r="C16" s="59"/>
      <c r="E16" s="76" t="s">
        <v>190</v>
      </c>
      <c r="F16" s="76" t="s">
        <v>183</v>
      </c>
      <c r="G16" s="89">
        <v>3</v>
      </c>
      <c r="H16" s="89">
        <v>3.25</v>
      </c>
      <c r="I16" s="89">
        <f>H16-G16</f>
        <v>0.25</v>
      </c>
      <c r="J16" s="89"/>
      <c r="K16" s="89"/>
    </row>
    <row r="17" spans="1:11" x14ac:dyDescent="0.25">
      <c r="A17" s="59"/>
      <c r="B17" s="59"/>
      <c r="C17" s="59"/>
      <c r="E17" s="76" t="s">
        <v>92</v>
      </c>
      <c r="F17" s="76" t="s">
        <v>93</v>
      </c>
      <c r="G17" s="89">
        <v>3.25</v>
      </c>
      <c r="H17" s="89">
        <v>3.5</v>
      </c>
      <c r="I17" s="89">
        <f t="shared" ref="I17:I28" si="0">H17-G17</f>
        <v>0.25</v>
      </c>
      <c r="J17" s="89"/>
      <c r="K17" s="89"/>
    </row>
    <row r="18" spans="1:11" x14ac:dyDescent="0.25">
      <c r="A18" s="59"/>
      <c r="B18" s="59"/>
      <c r="C18" s="59"/>
      <c r="E18" s="76" t="s">
        <v>191</v>
      </c>
      <c r="F18" s="76" t="s">
        <v>184</v>
      </c>
      <c r="G18" s="89">
        <v>3.25</v>
      </c>
      <c r="H18" s="89">
        <v>3.5</v>
      </c>
      <c r="I18" s="89">
        <f t="shared" si="0"/>
        <v>0.25</v>
      </c>
      <c r="J18" s="89"/>
      <c r="K18" s="89"/>
    </row>
    <row r="19" spans="1:11" x14ac:dyDescent="0.25">
      <c r="E19" s="76" t="s">
        <v>192</v>
      </c>
      <c r="F19" s="76" t="s">
        <v>185</v>
      </c>
      <c r="G19" s="89">
        <v>3.3</v>
      </c>
      <c r="H19" s="89">
        <v>3.6</v>
      </c>
      <c r="I19" s="89">
        <f t="shared" si="0"/>
        <v>0.30000000000000027</v>
      </c>
      <c r="J19" s="89"/>
      <c r="K19" s="89"/>
    </row>
    <row r="20" spans="1:11" x14ac:dyDescent="0.25">
      <c r="E20" s="76" t="s">
        <v>148</v>
      </c>
      <c r="F20" s="76" t="s">
        <v>149</v>
      </c>
      <c r="G20" s="89">
        <v>3.3</v>
      </c>
      <c r="H20" s="89">
        <v>3.6</v>
      </c>
      <c r="I20" s="89">
        <f t="shared" si="0"/>
        <v>0.30000000000000027</v>
      </c>
      <c r="J20" s="89"/>
      <c r="K20" s="89">
        <v>10.400000000000009</v>
      </c>
    </row>
    <row r="21" spans="1:11" x14ac:dyDescent="0.25">
      <c r="E21" s="76" t="s">
        <v>94</v>
      </c>
      <c r="F21" s="76" t="s">
        <v>95</v>
      </c>
      <c r="G21" s="89">
        <v>3.3</v>
      </c>
      <c r="H21" s="89">
        <v>3.6</v>
      </c>
      <c r="I21" s="89">
        <f t="shared" si="0"/>
        <v>0.30000000000000027</v>
      </c>
      <c r="J21" s="89"/>
      <c r="K21" s="89">
        <v>2.2222222222222365</v>
      </c>
    </row>
    <row r="22" spans="1:11" x14ac:dyDescent="0.25">
      <c r="E22" s="76" t="s">
        <v>150</v>
      </c>
      <c r="F22" s="76" t="s">
        <v>151</v>
      </c>
      <c r="G22" s="89">
        <v>3.3</v>
      </c>
      <c r="H22" s="89">
        <v>3.6</v>
      </c>
      <c r="I22" s="89">
        <f t="shared" si="0"/>
        <v>0.30000000000000027</v>
      </c>
      <c r="J22" s="89"/>
      <c r="K22" s="89">
        <v>2.2222222222222365</v>
      </c>
    </row>
    <row r="23" spans="1:11" x14ac:dyDescent="0.25">
      <c r="E23" s="76" t="s">
        <v>152</v>
      </c>
      <c r="F23" s="76" t="s">
        <v>153</v>
      </c>
      <c r="G23" s="89">
        <v>3.4</v>
      </c>
      <c r="H23" s="89">
        <v>3.9</v>
      </c>
      <c r="I23" s="89">
        <f t="shared" si="0"/>
        <v>0.5</v>
      </c>
      <c r="J23" s="89"/>
      <c r="K23" s="89">
        <v>5.7971014492753437</v>
      </c>
    </row>
    <row r="24" spans="1:11" x14ac:dyDescent="0.25">
      <c r="E24" s="76" t="s">
        <v>154</v>
      </c>
      <c r="F24" s="76" t="s">
        <v>155</v>
      </c>
      <c r="G24" s="89">
        <v>3.7</v>
      </c>
      <c r="H24" s="89">
        <v>4</v>
      </c>
      <c r="I24" s="89">
        <f t="shared" si="0"/>
        <v>0.29999999999999982</v>
      </c>
      <c r="J24" s="89"/>
      <c r="K24" s="89">
        <v>11.594202898550732</v>
      </c>
    </row>
    <row r="25" spans="1:11" x14ac:dyDescent="0.25">
      <c r="E25" s="76" t="s">
        <v>96</v>
      </c>
      <c r="F25" s="76" t="s">
        <v>97</v>
      </c>
      <c r="G25" s="89">
        <v>3.7</v>
      </c>
      <c r="H25" s="89">
        <v>4.2</v>
      </c>
      <c r="I25" s="89">
        <f t="shared" si="0"/>
        <v>0.5</v>
      </c>
      <c r="J25" s="89"/>
      <c r="K25" s="89">
        <v>14.492753623188403</v>
      </c>
    </row>
    <row r="26" spans="1:11" x14ac:dyDescent="0.25">
      <c r="E26" s="76" t="s">
        <v>156</v>
      </c>
      <c r="F26" s="76" t="s">
        <v>157</v>
      </c>
      <c r="G26" s="89">
        <v>3.8</v>
      </c>
      <c r="H26" s="89">
        <v>4.3</v>
      </c>
      <c r="I26" s="89">
        <f t="shared" si="0"/>
        <v>0.5</v>
      </c>
      <c r="J26" s="89"/>
      <c r="K26" s="89">
        <v>17.391304347826075</v>
      </c>
    </row>
    <row r="27" spans="1:11" x14ac:dyDescent="0.25">
      <c r="E27" s="76" t="s">
        <v>158</v>
      </c>
      <c r="F27" s="76" t="s">
        <v>159</v>
      </c>
      <c r="G27" s="89">
        <v>4</v>
      </c>
      <c r="H27" s="89">
        <v>4.5999999999999996</v>
      </c>
      <c r="I27" s="89">
        <f t="shared" si="0"/>
        <v>0.59999999999999964</v>
      </c>
      <c r="J27" s="89"/>
      <c r="K27" s="89">
        <v>17.808219178082197</v>
      </c>
    </row>
    <row r="28" spans="1:11" x14ac:dyDescent="0.25">
      <c r="E28" s="76" t="s">
        <v>160</v>
      </c>
      <c r="F28" s="76" t="s">
        <v>161</v>
      </c>
      <c r="G28" s="89">
        <v>4.25</v>
      </c>
      <c r="H28" s="89">
        <v>4.75</v>
      </c>
      <c r="I28" s="89">
        <f t="shared" si="0"/>
        <v>0.5</v>
      </c>
      <c r="J28" s="89"/>
      <c r="K28" s="89">
        <v>16.883116883116877</v>
      </c>
    </row>
    <row r="29" spans="1:11" x14ac:dyDescent="0.25">
      <c r="E29" s="76" t="s">
        <v>468</v>
      </c>
      <c r="F29" s="76" t="s">
        <v>218</v>
      </c>
      <c r="G29" s="89">
        <v>4.25</v>
      </c>
      <c r="H29" s="89">
        <v>4.75</v>
      </c>
      <c r="I29" s="89">
        <v>0.5</v>
      </c>
      <c r="K29" s="89">
        <v>13.924050632911378</v>
      </c>
    </row>
    <row r="30" spans="1:11" x14ac:dyDescent="0.25">
      <c r="E30" s="76" t="s">
        <v>469</v>
      </c>
      <c r="F30" s="76" t="s">
        <v>470</v>
      </c>
      <c r="G30" s="89">
        <v>4.25</v>
      </c>
      <c r="H30" s="89">
        <v>4.75</v>
      </c>
      <c r="I30" s="89">
        <v>0.5</v>
      </c>
      <c r="K30" s="89">
        <v>11.111111111111116</v>
      </c>
    </row>
    <row r="31" spans="1:11" x14ac:dyDescent="0.25">
      <c r="E31" s="76" t="s">
        <v>506</v>
      </c>
      <c r="F31" s="76" t="s">
        <v>507</v>
      </c>
      <c r="G31" s="193">
        <v>4.3</v>
      </c>
      <c r="H31" s="193">
        <v>4.8</v>
      </c>
      <c r="I31" s="193">
        <v>0.5</v>
      </c>
      <c r="K31" s="89">
        <v>5.8139534883721034</v>
      </c>
    </row>
    <row r="32" spans="1:11" x14ac:dyDescent="0.25">
      <c r="E32" s="76" t="s">
        <v>508</v>
      </c>
      <c r="F32" s="76" t="s">
        <v>509</v>
      </c>
      <c r="G32" s="193">
        <v>4.5</v>
      </c>
      <c r="H32" s="193">
        <v>4.8</v>
      </c>
      <c r="I32" s="193">
        <v>0.29999999999999982</v>
      </c>
      <c r="K32" s="89">
        <v>3.3333333333333437</v>
      </c>
    </row>
    <row r="33" spans="5:11" x14ac:dyDescent="0.25">
      <c r="E33" s="76" t="s">
        <v>584</v>
      </c>
      <c r="F33" s="76" t="s">
        <v>585</v>
      </c>
      <c r="G33" s="193">
        <v>4.5</v>
      </c>
      <c r="H33" s="193">
        <v>4.8</v>
      </c>
      <c r="I33" s="193">
        <v>0.29999999999999982</v>
      </c>
      <c r="K33" s="89">
        <v>3.3333333333333437</v>
      </c>
    </row>
    <row r="34" spans="5:11" x14ac:dyDescent="0.25">
      <c r="E34" s="76" t="s">
        <v>593</v>
      </c>
      <c r="F34" s="76" t="s">
        <v>594</v>
      </c>
      <c r="G34" s="193">
        <v>4.5999999999999996</v>
      </c>
      <c r="H34" s="193">
        <v>4.8</v>
      </c>
      <c r="I34" s="193">
        <v>0.20000000000000018</v>
      </c>
      <c r="K34" s="89">
        <v>4.4444444444444287</v>
      </c>
    </row>
    <row r="35" spans="5:11" x14ac:dyDescent="0.25">
      <c r="E35" s="76" t="s">
        <v>701</v>
      </c>
      <c r="F35" s="76" t="s">
        <v>702</v>
      </c>
      <c r="G35" s="193">
        <v>4.5</v>
      </c>
      <c r="H35" s="193">
        <v>4.8</v>
      </c>
      <c r="I35" s="193">
        <v>0.29999999999999982</v>
      </c>
      <c r="K35" s="89">
        <v>2.1978021978022122</v>
      </c>
    </row>
    <row r="36" spans="5:11" x14ac:dyDescent="0.25">
      <c r="E36" s="76" t="s">
        <v>671</v>
      </c>
      <c r="F36" s="76" t="s">
        <v>672</v>
      </c>
      <c r="G36" s="193">
        <v>4.5</v>
      </c>
      <c r="H36" s="193">
        <v>4.8</v>
      </c>
      <c r="I36" s="193">
        <v>0.29999999999999982</v>
      </c>
      <c r="K36" s="89">
        <v>0</v>
      </c>
    </row>
    <row r="37" spans="5:11" x14ac:dyDescent="0.25">
      <c r="E37" s="76" t="s">
        <v>699</v>
      </c>
      <c r="F37" s="76" t="s">
        <v>700</v>
      </c>
      <c r="G37" s="193">
        <v>4.5</v>
      </c>
      <c r="H37" s="193">
        <v>4.8</v>
      </c>
      <c r="I37" s="193">
        <v>0.29999999999999982</v>
      </c>
      <c r="K37" s="89">
        <v>0</v>
      </c>
    </row>
    <row r="38" spans="5:11" x14ac:dyDescent="0.25">
      <c r="E38" s="76" t="s">
        <v>1572</v>
      </c>
      <c r="F38" s="76" t="s">
        <v>1573</v>
      </c>
      <c r="G38" s="193">
        <v>4.5</v>
      </c>
      <c r="H38" s="193">
        <v>4.8</v>
      </c>
      <c r="I38" s="193">
        <v>0.29999999999999982</v>
      </c>
      <c r="K38" s="89">
        <v>-1.0638297872340163</v>
      </c>
    </row>
    <row r="39" spans="5:11" x14ac:dyDescent="0.25">
      <c r="E39" s="76" t="s">
        <v>1694</v>
      </c>
      <c r="F39" s="76" t="s">
        <v>1695</v>
      </c>
      <c r="G39" s="193">
        <v>4.4000000000000004</v>
      </c>
      <c r="H39" s="193">
        <v>4.8</v>
      </c>
      <c r="I39" s="193">
        <v>0.39999999999999947</v>
      </c>
      <c r="K39" s="89">
        <v>-1.0752688172043112</v>
      </c>
    </row>
    <row r="40" spans="5:11" x14ac:dyDescent="0.25">
      <c r="E40" s="76" t="s">
        <v>1696</v>
      </c>
      <c r="F40" s="76" t="s">
        <v>1697</v>
      </c>
      <c r="G40" s="193">
        <v>4.4000000000000004</v>
      </c>
      <c r="H40" s="193">
        <v>4.95</v>
      </c>
      <c r="I40" s="193">
        <v>0.54999999999999982</v>
      </c>
      <c r="K40" s="89">
        <v>0.53763440860215006</v>
      </c>
    </row>
    <row r="41" spans="5:11" x14ac:dyDescent="0.25">
      <c r="E41" s="76" t="s">
        <v>1725</v>
      </c>
      <c r="F41" s="76" t="s">
        <v>1726</v>
      </c>
      <c r="G41" s="193">
        <v>4.5</v>
      </c>
      <c r="H41" s="193">
        <v>5</v>
      </c>
      <c r="I41" s="193">
        <v>0.5</v>
      </c>
      <c r="K41" s="89">
        <v>2.1505376344086002</v>
      </c>
    </row>
    <row r="42" spans="5:11" x14ac:dyDescent="0.25">
      <c r="E42" s="76" t="s">
        <v>1759</v>
      </c>
      <c r="F42" s="76" t="s">
        <v>1760</v>
      </c>
      <c r="G42" s="193">
        <v>4.95</v>
      </c>
      <c r="H42" s="193">
        <v>5.5</v>
      </c>
      <c r="I42" s="193">
        <v>0.54999999999999982</v>
      </c>
      <c r="K42" s="89">
        <v>12.365591397849451</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6" customWidth="1"/>
    <col min="2" max="2" width="92.85546875" style="76" bestFit="1" customWidth="1"/>
    <col min="3" max="4" width="9.140625" style="76"/>
    <col min="5" max="5" width="13.5703125" style="76" bestFit="1" customWidth="1"/>
    <col min="6" max="6" width="18" style="76" bestFit="1" customWidth="1"/>
    <col min="7" max="7" width="23.28515625" style="76" bestFit="1" customWidth="1"/>
    <col min="8" max="8" width="15.5703125" style="76" bestFit="1" customWidth="1"/>
    <col min="9" max="9" width="20.28515625" style="76" customWidth="1"/>
    <col min="10" max="16384" width="9.140625" style="76"/>
  </cols>
  <sheetData>
    <row r="1" spans="1:9" x14ac:dyDescent="0.25">
      <c r="A1" s="76" t="s">
        <v>2</v>
      </c>
      <c r="B1" s="77" t="s">
        <v>196</v>
      </c>
      <c r="C1" s="176" t="s">
        <v>467</v>
      </c>
    </row>
    <row r="2" spans="1:9" x14ac:dyDescent="0.25">
      <c r="A2" s="76" t="s">
        <v>3</v>
      </c>
      <c r="B2" s="78" t="s">
        <v>661</v>
      </c>
    </row>
    <row r="3" spans="1:9" x14ac:dyDescent="0.25">
      <c r="A3" s="76" t="s">
        <v>4</v>
      </c>
      <c r="B3" s="79" t="s">
        <v>134</v>
      </c>
    </row>
    <row r="4" spans="1:9" x14ac:dyDescent="0.25">
      <c r="A4" s="76" t="s">
        <v>5</v>
      </c>
      <c r="B4" s="79" t="s">
        <v>135</v>
      </c>
    </row>
    <row r="5" spans="1:9" x14ac:dyDescent="0.25">
      <c r="A5" s="76" t="s">
        <v>6</v>
      </c>
      <c r="B5" s="59" t="s">
        <v>1748</v>
      </c>
    </row>
    <row r="6" spans="1:9" x14ac:dyDescent="0.25">
      <c r="A6" s="76" t="s">
        <v>7</v>
      </c>
      <c r="B6" s="59" t="s">
        <v>2003</v>
      </c>
    </row>
    <row r="8" spans="1:9" ht="47.25" x14ac:dyDescent="0.25">
      <c r="E8" s="73" t="s">
        <v>46</v>
      </c>
      <c r="F8" s="73" t="s">
        <v>208</v>
      </c>
      <c r="G8" s="73" t="s">
        <v>209</v>
      </c>
      <c r="H8" s="73" t="s">
        <v>210</v>
      </c>
      <c r="I8" s="73" t="s">
        <v>211</v>
      </c>
    </row>
    <row r="9" spans="1:9" ht="63" x14ac:dyDescent="0.25">
      <c r="E9" s="73" t="s">
        <v>45</v>
      </c>
      <c r="F9" s="73" t="s">
        <v>197</v>
      </c>
      <c r="G9" s="73" t="s">
        <v>198</v>
      </c>
      <c r="H9" s="73" t="s">
        <v>199</v>
      </c>
      <c r="I9" s="73" t="s">
        <v>521</v>
      </c>
    </row>
    <row r="10" spans="1:9" x14ac:dyDescent="0.25">
      <c r="E10" s="76" t="s">
        <v>43</v>
      </c>
      <c r="F10" s="80">
        <v>71</v>
      </c>
      <c r="G10" s="80">
        <v>377.7</v>
      </c>
      <c r="H10" s="80">
        <v>885.2</v>
      </c>
      <c r="I10" s="87">
        <v>0.77379750741949938</v>
      </c>
    </row>
    <row r="11" spans="1:9" x14ac:dyDescent="0.25">
      <c r="E11" s="76" t="s">
        <v>200</v>
      </c>
      <c r="F11" s="80">
        <v>232.8</v>
      </c>
      <c r="G11" s="80">
        <v>380.8</v>
      </c>
      <c r="H11" s="80">
        <v>90.1</v>
      </c>
      <c r="I11" s="87">
        <v>0.53725677621503098</v>
      </c>
    </row>
    <row r="12" spans="1:9" x14ac:dyDescent="0.25">
      <c r="E12" s="76" t="s">
        <v>201</v>
      </c>
      <c r="F12" s="80">
        <v>64.599999999999994</v>
      </c>
      <c r="G12" s="80">
        <v>124.2</v>
      </c>
      <c r="H12" s="80">
        <v>66.8</v>
      </c>
      <c r="I12" s="87">
        <v>0.53441386967075843</v>
      </c>
    </row>
    <row r="13" spans="1:9" x14ac:dyDescent="0.25">
      <c r="E13" s="76" t="s">
        <v>1616</v>
      </c>
      <c r="F13" s="80">
        <v>48.1</v>
      </c>
      <c r="G13" s="80">
        <v>96.8</v>
      </c>
      <c r="H13" s="80">
        <v>57.8</v>
      </c>
      <c r="I13" s="87">
        <v>0.51236423106186024</v>
      </c>
    </row>
    <row r="14" spans="1:9" x14ac:dyDescent="0.25">
      <c r="E14" s="76" t="s">
        <v>202</v>
      </c>
      <c r="F14" s="80">
        <v>29.1</v>
      </c>
      <c r="G14" s="80">
        <v>105</v>
      </c>
      <c r="H14" s="80">
        <v>57.6</v>
      </c>
      <c r="I14" s="87">
        <v>0.30297666273655727</v>
      </c>
    </row>
    <row r="15" spans="1:9" x14ac:dyDescent="0.25">
      <c r="E15" s="76" t="s">
        <v>38</v>
      </c>
      <c r="F15" s="80">
        <v>35.5</v>
      </c>
      <c r="G15" s="80">
        <v>83.9</v>
      </c>
      <c r="H15" s="80">
        <v>67.400000000000006</v>
      </c>
      <c r="I15" s="87">
        <v>0.35502238845683098</v>
      </c>
    </row>
    <row r="16" spans="1:9" x14ac:dyDescent="0.25">
      <c r="E16" s="76" t="s">
        <v>41</v>
      </c>
      <c r="F16" s="80">
        <v>42.7</v>
      </c>
      <c r="G16" s="80">
        <v>97.5</v>
      </c>
      <c r="H16" s="80">
        <v>27.7</v>
      </c>
      <c r="I16" s="87">
        <v>0.40100214711691634</v>
      </c>
    </row>
    <row r="17" spans="5:9" x14ac:dyDescent="0.25">
      <c r="E17" s="76" t="s">
        <v>36</v>
      </c>
      <c r="F17" s="80">
        <v>19.7</v>
      </c>
      <c r="G17" s="80">
        <v>91.1</v>
      </c>
      <c r="H17" s="80">
        <v>50.2</v>
      </c>
      <c r="I17" s="87">
        <v>0.45120915646308074</v>
      </c>
    </row>
    <row r="18" spans="5:9" x14ac:dyDescent="0.25">
      <c r="E18" s="76" t="s">
        <v>203</v>
      </c>
      <c r="F18" s="80">
        <v>64.2</v>
      </c>
      <c r="G18" s="80">
        <v>69.599999999999994</v>
      </c>
      <c r="H18" s="80">
        <v>22</v>
      </c>
      <c r="I18" s="87">
        <v>0.58770053677654932</v>
      </c>
    </row>
    <row r="19" spans="5:9" x14ac:dyDescent="0.25">
      <c r="E19" s="76" t="s">
        <v>34</v>
      </c>
      <c r="F19" s="80">
        <v>35.6</v>
      </c>
      <c r="G19" s="80">
        <v>51.5</v>
      </c>
      <c r="H19" s="80">
        <v>34.5</v>
      </c>
      <c r="I19" s="87">
        <v>0.24318735425757859</v>
      </c>
    </row>
    <row r="20" spans="5:9" x14ac:dyDescent="0.25">
      <c r="E20" s="76" t="s">
        <v>204</v>
      </c>
      <c r="F20" s="80">
        <v>11.3</v>
      </c>
      <c r="G20" s="80">
        <v>69.7</v>
      </c>
      <c r="H20" s="80">
        <v>36.299999999999997</v>
      </c>
      <c r="I20" s="87">
        <v>0.21510266430231001</v>
      </c>
    </row>
    <row r="21" spans="5:9" x14ac:dyDescent="0.25">
      <c r="E21" s="76" t="s">
        <v>42</v>
      </c>
      <c r="F21" s="80">
        <v>35.799999999999997</v>
      </c>
      <c r="G21" s="80">
        <v>50</v>
      </c>
      <c r="H21" s="80">
        <v>9.4</v>
      </c>
      <c r="I21" s="87">
        <v>0.27908640245314603</v>
      </c>
    </row>
    <row r="22" spans="5:9" x14ac:dyDescent="0.25">
      <c r="E22" s="76" t="s">
        <v>37</v>
      </c>
      <c r="F22" s="80">
        <v>29.1</v>
      </c>
      <c r="G22" s="80">
        <v>45</v>
      </c>
      <c r="H22" s="80">
        <v>18.600000000000001</v>
      </c>
      <c r="I22" s="87">
        <v>0.30802970642476196</v>
      </c>
    </row>
    <row r="23" spans="5:9" x14ac:dyDescent="0.25">
      <c r="E23" s="76" t="s">
        <v>35</v>
      </c>
      <c r="F23" s="80">
        <v>8.1999999999999993</v>
      </c>
      <c r="G23" s="80">
        <v>48.5</v>
      </c>
      <c r="H23" s="80">
        <v>22.2</v>
      </c>
      <c r="I23" s="87">
        <v>0.24163170305944326</v>
      </c>
    </row>
    <row r="24" spans="5:9" x14ac:dyDescent="0.25">
      <c r="E24" s="76" t="s">
        <v>206</v>
      </c>
      <c r="F24" s="80">
        <v>3.7</v>
      </c>
      <c r="G24" s="80">
        <v>53.5</v>
      </c>
      <c r="H24" s="80">
        <v>21.6</v>
      </c>
      <c r="I24" s="87">
        <v>0.26286644516499214</v>
      </c>
    </row>
    <row r="25" spans="5:9" x14ac:dyDescent="0.25">
      <c r="E25" s="76" t="s">
        <v>205</v>
      </c>
      <c r="F25" s="80">
        <v>14.3</v>
      </c>
      <c r="G25" s="80">
        <v>41.5</v>
      </c>
      <c r="H25" s="80">
        <v>20.5</v>
      </c>
      <c r="I25" s="87">
        <v>0.20981943978484568</v>
      </c>
    </row>
    <row r="26" spans="5:9" x14ac:dyDescent="0.25">
      <c r="E26" s="76" t="s">
        <v>44</v>
      </c>
      <c r="F26" s="80">
        <v>23.1</v>
      </c>
      <c r="G26" s="80">
        <v>41.8</v>
      </c>
      <c r="H26" s="80">
        <v>8.4</v>
      </c>
      <c r="I26" s="87">
        <v>0.28915871776057822</v>
      </c>
    </row>
    <row r="27" spans="5:9" x14ac:dyDescent="0.25">
      <c r="E27" s="76" t="s">
        <v>39</v>
      </c>
      <c r="F27" s="80">
        <v>8.6999999999999993</v>
      </c>
      <c r="G27" s="80">
        <v>35</v>
      </c>
      <c r="H27" s="80">
        <v>20</v>
      </c>
      <c r="I27" s="87">
        <v>0.21817534173382608</v>
      </c>
    </row>
    <row r="28" spans="5:9" x14ac:dyDescent="0.25">
      <c r="E28" s="76" t="s">
        <v>207</v>
      </c>
      <c r="F28" s="80">
        <v>14.2</v>
      </c>
      <c r="G28" s="80">
        <v>31.5</v>
      </c>
      <c r="H28" s="80">
        <v>0</v>
      </c>
      <c r="I28" s="87">
        <v>0.21421105179032629</v>
      </c>
    </row>
    <row r="29" spans="5:9" x14ac:dyDescent="0.25">
      <c r="E29" s="76" t="s">
        <v>40</v>
      </c>
      <c r="F29" s="80">
        <v>0</v>
      </c>
      <c r="G29" s="80">
        <v>8</v>
      </c>
      <c r="H29" s="80">
        <v>0</v>
      </c>
      <c r="I29" s="87">
        <v>4.2649834198769554E-2</v>
      </c>
    </row>
    <row r="30" spans="5:9" x14ac:dyDescent="0.25">
      <c r="E30" s="59"/>
      <c r="F30" s="59"/>
      <c r="G30" s="59"/>
      <c r="H30" s="59"/>
      <c r="I30" s="59"/>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L20"/>
  <sheetViews>
    <sheetView zoomScale="75" zoomScaleNormal="75" workbookViewId="0"/>
  </sheetViews>
  <sheetFormatPr defaultColWidth="9.140625" defaultRowHeight="15.75" x14ac:dyDescent="0.25"/>
  <cols>
    <col min="1" max="1" width="13.7109375" style="76" bestFit="1" customWidth="1"/>
    <col min="2" max="2" width="99.140625" style="76" bestFit="1" customWidth="1"/>
    <col min="3" max="3" width="9.140625" style="76"/>
    <col min="4" max="4" width="31" style="76" bestFit="1" customWidth="1"/>
    <col min="5" max="5" width="24.42578125" style="76" bestFit="1" customWidth="1"/>
    <col min="6" max="16384" width="9.140625" style="76"/>
  </cols>
  <sheetData>
    <row r="1" spans="1:12" x14ac:dyDescent="0.25">
      <c r="A1" s="112" t="s">
        <v>2</v>
      </c>
      <c r="B1" s="113" t="s">
        <v>238</v>
      </c>
      <c r="C1" s="176" t="s">
        <v>467</v>
      </c>
    </row>
    <row r="2" spans="1:12" x14ac:dyDescent="0.25">
      <c r="A2" s="112" t="s">
        <v>3</v>
      </c>
      <c r="B2" s="113" t="s">
        <v>1532</v>
      </c>
    </row>
    <row r="3" spans="1:12" x14ac:dyDescent="0.25">
      <c r="A3" s="112" t="s">
        <v>4</v>
      </c>
      <c r="B3" s="114" t="s">
        <v>254</v>
      </c>
    </row>
    <row r="4" spans="1:12" x14ac:dyDescent="0.25">
      <c r="A4" s="112" t="s">
        <v>5</v>
      </c>
      <c r="B4" s="114" t="s">
        <v>255</v>
      </c>
    </row>
    <row r="5" spans="1:12" x14ac:dyDescent="0.25">
      <c r="A5" s="115" t="s">
        <v>6</v>
      </c>
      <c r="B5" s="114"/>
    </row>
    <row r="6" spans="1:12" x14ac:dyDescent="0.25">
      <c r="A6" s="115" t="s">
        <v>7</v>
      </c>
      <c r="B6" s="114"/>
    </row>
    <row r="12" spans="1:12" x14ac:dyDescent="0.25">
      <c r="F12" s="76">
        <v>2016</v>
      </c>
      <c r="G12" s="76">
        <v>2017</v>
      </c>
      <c r="H12" s="76">
        <v>2018</v>
      </c>
      <c r="I12" s="76">
        <v>2019</v>
      </c>
      <c r="J12" s="76">
        <v>2020</v>
      </c>
      <c r="K12" s="76">
        <v>2021</v>
      </c>
      <c r="L12" s="76" t="s">
        <v>1749</v>
      </c>
    </row>
    <row r="13" spans="1:12" x14ac:dyDescent="0.25">
      <c r="F13" s="76">
        <v>2016</v>
      </c>
      <c r="G13" s="76">
        <v>2017</v>
      </c>
      <c r="H13" s="76">
        <v>2018</v>
      </c>
      <c r="I13" s="76">
        <v>2019</v>
      </c>
      <c r="J13" s="76">
        <v>2020</v>
      </c>
      <c r="K13" s="76">
        <v>2021</v>
      </c>
      <c r="L13" s="76" t="s">
        <v>1755</v>
      </c>
    </row>
    <row r="14" spans="1:12" x14ac:dyDescent="0.25">
      <c r="D14" s="76" t="s">
        <v>613</v>
      </c>
      <c r="E14" s="76" t="s">
        <v>611</v>
      </c>
      <c r="F14" s="117">
        <v>0.62777852115530086</v>
      </c>
      <c r="G14" s="117">
        <v>4.6554595013799869</v>
      </c>
      <c r="H14" s="117">
        <v>11.478834524463991</v>
      </c>
      <c r="I14" s="117">
        <v>32.532560211667523</v>
      </c>
      <c r="J14" s="117">
        <v>34.575520168022734</v>
      </c>
      <c r="K14" s="117">
        <v>36.655047501879572</v>
      </c>
      <c r="L14" s="117">
        <v>23.545285882948221</v>
      </c>
    </row>
    <row r="15" spans="1:12" x14ac:dyDescent="0.25">
      <c r="D15" s="76" t="s">
        <v>614</v>
      </c>
      <c r="E15" s="76" t="s">
        <v>612</v>
      </c>
      <c r="F15" s="117">
        <v>58.521513742097142</v>
      </c>
      <c r="G15" s="117">
        <v>47.492643872174455</v>
      </c>
      <c r="H15" s="117">
        <v>29.367784496976356</v>
      </c>
      <c r="I15" s="117">
        <v>13.081774211910602</v>
      </c>
      <c r="J15" s="117">
        <v>31.870444497158179</v>
      </c>
      <c r="K15" s="117">
        <v>20.1900075182831</v>
      </c>
      <c r="L15" s="117">
        <v>16.781919379321977</v>
      </c>
    </row>
    <row r="16" spans="1:12" x14ac:dyDescent="0.25">
      <c r="D16" s="76" t="s">
        <v>512</v>
      </c>
      <c r="E16" s="76" t="s">
        <v>510</v>
      </c>
      <c r="F16" s="117">
        <v>23.033725527838968</v>
      </c>
      <c r="G16" s="117">
        <v>28.512123354850484</v>
      </c>
      <c r="H16" s="117">
        <v>39.263331500824627</v>
      </c>
      <c r="I16" s="117">
        <v>15.352093332600337</v>
      </c>
      <c r="J16" s="117">
        <v>8.4736862397076091</v>
      </c>
      <c r="K16" s="117">
        <v>0</v>
      </c>
      <c r="L16" s="117">
        <v>0</v>
      </c>
    </row>
    <row r="17" spans="4:12" x14ac:dyDescent="0.25">
      <c r="D17" s="76" t="s">
        <v>513</v>
      </c>
      <c r="E17" s="76" t="s">
        <v>511</v>
      </c>
      <c r="F17" s="117">
        <v>7.0750639334202363</v>
      </c>
      <c r="G17" s="117">
        <v>9.9393262015008776</v>
      </c>
      <c r="H17" s="117">
        <v>10.48927982407916</v>
      </c>
      <c r="I17" s="117">
        <v>25.019546306487843</v>
      </c>
      <c r="J17" s="117">
        <v>13.921470614970207</v>
      </c>
      <c r="K17" s="117">
        <v>34.543093431754492</v>
      </c>
      <c r="L17" s="117">
        <v>47.647158036768431</v>
      </c>
    </row>
    <row r="18" spans="4:12" x14ac:dyDescent="0.25">
      <c r="D18" s="76" t="s">
        <v>257</v>
      </c>
      <c r="E18" s="76" t="s">
        <v>239</v>
      </c>
      <c r="F18" s="117">
        <v>4.4076329970313681</v>
      </c>
      <c r="G18" s="117">
        <v>4.1348281289204172</v>
      </c>
      <c r="H18" s="117">
        <v>2.3859263331500822</v>
      </c>
      <c r="I18" s="117">
        <v>6.2535115740770877</v>
      </c>
      <c r="J18" s="117">
        <v>4.4412522177414875</v>
      </c>
      <c r="K18" s="117">
        <v>6.5306540906294872</v>
      </c>
      <c r="L18" s="117">
        <v>2.6986001011975036</v>
      </c>
    </row>
    <row r="19" spans="4:12" x14ac:dyDescent="0.25">
      <c r="D19" s="76" t="s">
        <v>463</v>
      </c>
      <c r="E19" s="76" t="s">
        <v>240</v>
      </c>
      <c r="F19" s="117">
        <v>3.8922268311628656</v>
      </c>
      <c r="G19" s="117">
        <v>0.62726671380671062</v>
      </c>
      <c r="H19" s="117">
        <v>1.0005497526113247</v>
      </c>
      <c r="I19" s="117">
        <v>2.2715042041282651</v>
      </c>
      <c r="J19" s="117">
        <v>0</v>
      </c>
      <c r="K19" s="117">
        <v>0</v>
      </c>
      <c r="L19" s="117">
        <v>0</v>
      </c>
    </row>
    <row r="20" spans="4:12" x14ac:dyDescent="0.25">
      <c r="D20" s="76" t="s">
        <v>9</v>
      </c>
      <c r="E20" s="76" t="s">
        <v>1</v>
      </c>
      <c r="F20" s="117">
        <v>2.2223359648897651</v>
      </c>
      <c r="G20" s="117">
        <v>4.6383522273670774</v>
      </c>
      <c r="H20" s="117">
        <v>6.0142935678944474</v>
      </c>
      <c r="I20" s="117">
        <v>5.4890101591283491</v>
      </c>
      <c r="J20" s="117">
        <v>6.7176262623997811</v>
      </c>
      <c r="K20" s="117">
        <v>2.0811974574533529</v>
      </c>
      <c r="L20" s="117">
        <v>9.3270365997638738</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U20"/>
  <sheetViews>
    <sheetView zoomScale="75" zoomScaleNormal="75" workbookViewId="0"/>
  </sheetViews>
  <sheetFormatPr defaultColWidth="9.140625" defaultRowHeight="15.75" x14ac:dyDescent="0.25"/>
  <cols>
    <col min="1" max="1" width="13.7109375" style="76" customWidth="1"/>
    <col min="2" max="2" width="105" style="76" customWidth="1"/>
    <col min="3" max="3" width="9.140625" style="76"/>
    <col min="4" max="4" width="21.140625" style="76" customWidth="1"/>
    <col min="5" max="5" width="23.42578125" style="76" customWidth="1"/>
    <col min="6" max="16384" width="9.140625" style="76"/>
  </cols>
  <sheetData>
    <row r="1" spans="1:21" x14ac:dyDescent="0.25">
      <c r="A1" s="112" t="s">
        <v>2</v>
      </c>
      <c r="B1" s="113" t="s">
        <v>1772</v>
      </c>
      <c r="C1" s="176" t="s">
        <v>467</v>
      </c>
    </row>
    <row r="2" spans="1:21" x14ac:dyDescent="0.25">
      <c r="A2" s="112" t="s">
        <v>3</v>
      </c>
      <c r="B2" s="113" t="s">
        <v>1773</v>
      </c>
    </row>
    <row r="3" spans="1:21" x14ac:dyDescent="0.25">
      <c r="A3" s="112" t="s">
        <v>4</v>
      </c>
      <c r="B3" s="114" t="s">
        <v>1766</v>
      </c>
    </row>
    <row r="4" spans="1:21" x14ac:dyDescent="0.25">
      <c r="A4" s="112" t="s">
        <v>5</v>
      </c>
      <c r="B4" s="114" t="s">
        <v>1767</v>
      </c>
    </row>
    <row r="5" spans="1:21" x14ac:dyDescent="0.25">
      <c r="A5" s="115" t="s">
        <v>6</v>
      </c>
      <c r="B5" s="114" t="s">
        <v>1973</v>
      </c>
    </row>
    <row r="6" spans="1:21" x14ac:dyDescent="0.25">
      <c r="A6" s="115" t="s">
        <v>7</v>
      </c>
      <c r="B6" s="114" t="s">
        <v>2012</v>
      </c>
    </row>
    <row r="16" spans="1:21" x14ac:dyDescent="0.25">
      <c r="F16" s="76">
        <v>2007</v>
      </c>
      <c r="G16" s="76">
        <v>2008</v>
      </c>
      <c r="H16" s="76">
        <v>2009</v>
      </c>
      <c r="I16" s="76">
        <v>2010</v>
      </c>
      <c r="J16" s="76">
        <v>2011</v>
      </c>
      <c r="K16" s="76">
        <v>2012</v>
      </c>
      <c r="L16" s="76">
        <v>2013</v>
      </c>
      <c r="M16" s="76">
        <v>2014</v>
      </c>
      <c r="N16" s="76">
        <v>2015</v>
      </c>
      <c r="O16" s="76">
        <v>2016</v>
      </c>
      <c r="P16" s="76">
        <v>2017</v>
      </c>
      <c r="Q16" s="76">
        <v>2018</v>
      </c>
      <c r="R16" s="76">
        <v>2019</v>
      </c>
      <c r="S16" s="76">
        <v>2020</v>
      </c>
      <c r="T16" s="76">
        <v>2021</v>
      </c>
      <c r="U16" s="76" t="s">
        <v>1759</v>
      </c>
    </row>
    <row r="17" spans="4:21" x14ac:dyDescent="0.25">
      <c r="F17" s="76">
        <v>2007</v>
      </c>
      <c r="G17" s="76">
        <v>2008</v>
      </c>
      <c r="H17" s="76">
        <v>2009</v>
      </c>
      <c r="I17" s="76">
        <v>2010</v>
      </c>
      <c r="J17" s="76">
        <v>2011</v>
      </c>
      <c r="K17" s="76">
        <v>2012</v>
      </c>
      <c r="L17" s="76">
        <v>2013</v>
      </c>
      <c r="M17" s="76">
        <v>2014</v>
      </c>
      <c r="N17" s="76">
        <v>2015</v>
      </c>
      <c r="O17" s="76">
        <v>2016</v>
      </c>
      <c r="P17" s="76">
        <v>2017</v>
      </c>
      <c r="Q17" s="76">
        <v>2018</v>
      </c>
      <c r="R17" s="76">
        <v>2019</v>
      </c>
      <c r="S17" s="76">
        <v>2020</v>
      </c>
      <c r="T17" s="76">
        <v>2021</v>
      </c>
      <c r="U17" s="76" t="s">
        <v>1760</v>
      </c>
    </row>
    <row r="18" spans="4:21" ht="81" customHeight="1" x14ac:dyDescent="0.25">
      <c r="D18" s="90" t="s">
        <v>256</v>
      </c>
      <c r="E18" s="90" t="s">
        <v>654</v>
      </c>
      <c r="F18" s="89">
        <v>1.4783276718749994</v>
      </c>
      <c r="G18" s="89">
        <v>2.7355885156249995</v>
      </c>
      <c r="H18" s="89">
        <v>4.3359540461538462</v>
      </c>
      <c r="I18" s="89">
        <v>4.4997915454545456</v>
      </c>
      <c r="J18" s="89">
        <v>4.4579013125000007</v>
      </c>
      <c r="K18" s="89">
        <v>5.6264740468749999</v>
      </c>
      <c r="L18" s="89">
        <v>5.430161703125</v>
      </c>
      <c r="M18" s="89">
        <v>6.35759496875</v>
      </c>
      <c r="N18" s="89">
        <v>6.579282365079365</v>
      </c>
      <c r="O18" s="89">
        <v>6.543091890625</v>
      </c>
      <c r="P18" s="89">
        <v>5.5535881111111109</v>
      </c>
      <c r="Q18" s="89">
        <v>5.316076338709677</v>
      </c>
      <c r="R18" s="89">
        <v>5.5576502419354838</v>
      </c>
      <c r="S18" s="89">
        <v>6.3016051111111109</v>
      </c>
      <c r="T18" s="89">
        <v>5.4771181515151515</v>
      </c>
      <c r="U18" s="89">
        <v>4.0804436507936508</v>
      </c>
    </row>
    <row r="19" spans="4:21" ht="63" x14ac:dyDescent="0.25">
      <c r="D19" s="90" t="s">
        <v>1768</v>
      </c>
      <c r="E19" s="90" t="s">
        <v>1770</v>
      </c>
      <c r="F19" s="89">
        <v>2.4783276718749994</v>
      </c>
      <c r="G19" s="89">
        <v>3.9855885156249995</v>
      </c>
      <c r="H19" s="89">
        <v>5.8359540461538462</v>
      </c>
      <c r="I19" s="89">
        <v>6.2497915454545456</v>
      </c>
      <c r="J19" s="89">
        <v>5.9579013125000007</v>
      </c>
      <c r="K19" s="89">
        <v>7.3764740468749999</v>
      </c>
      <c r="L19" s="89">
        <v>7.430161703125</v>
      </c>
      <c r="M19" s="89">
        <v>8.35759496875</v>
      </c>
      <c r="N19" s="89">
        <v>7.829282365079365</v>
      </c>
      <c r="O19" s="89">
        <v>8.043091890625</v>
      </c>
      <c r="P19" s="89">
        <v>7.0535881111111109</v>
      </c>
      <c r="Q19" s="89">
        <v>6.566076338709677</v>
      </c>
      <c r="R19" s="89">
        <v>7.3076502419354838</v>
      </c>
      <c r="S19" s="89">
        <v>7.3016051111111109</v>
      </c>
      <c r="T19" s="89">
        <v>5.9771181515151515</v>
      </c>
      <c r="U19" s="89">
        <v>4.3304436507936508</v>
      </c>
    </row>
    <row r="20" spans="4:21" ht="63" x14ac:dyDescent="0.25">
      <c r="D20" s="90" t="s">
        <v>1769</v>
      </c>
      <c r="E20" s="90" t="s">
        <v>1771</v>
      </c>
      <c r="F20" s="89">
        <v>1.4783276718749994</v>
      </c>
      <c r="G20" s="89">
        <v>2.7355885156249995</v>
      </c>
      <c r="H20" s="89">
        <v>4.0859540461538462</v>
      </c>
      <c r="I20" s="89">
        <v>3.9997915454545452</v>
      </c>
      <c r="J20" s="89">
        <v>4.2079013125000007</v>
      </c>
      <c r="K20" s="89">
        <v>5.1264740468749999</v>
      </c>
      <c r="L20" s="89">
        <v>4.930161703125</v>
      </c>
      <c r="M20" s="89">
        <v>6.10759496875</v>
      </c>
      <c r="N20" s="89">
        <v>6.329282365079365</v>
      </c>
      <c r="O20" s="89">
        <v>6.293091890625</v>
      </c>
      <c r="P20" s="89">
        <v>5.0535881111111109</v>
      </c>
      <c r="Q20" s="89">
        <v>5.066076338709677</v>
      </c>
      <c r="R20" s="89">
        <v>6.5576502419354838</v>
      </c>
      <c r="S20" s="89">
        <v>6.8016051111111109</v>
      </c>
      <c r="T20" s="89">
        <v>6.4771181515151515</v>
      </c>
      <c r="U20" s="89">
        <v>5.0804436507936508</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W36"/>
  <sheetViews>
    <sheetView zoomScale="75" zoomScaleNormal="75" workbookViewId="0"/>
  </sheetViews>
  <sheetFormatPr defaultColWidth="9.140625" defaultRowHeight="15.75" x14ac:dyDescent="0.25"/>
  <cols>
    <col min="1" max="1" width="13.7109375" style="146" bestFit="1" customWidth="1"/>
    <col min="2" max="2" width="87.7109375" style="146" customWidth="1"/>
    <col min="3" max="3" width="26.28515625" style="146" customWidth="1"/>
    <col min="4" max="4" width="16.85546875" style="146" bestFit="1" customWidth="1"/>
    <col min="5" max="5" width="16" style="146" bestFit="1" customWidth="1"/>
    <col min="6" max="16384" width="9.140625" style="146"/>
  </cols>
  <sheetData>
    <row r="1" spans="1:23" x14ac:dyDescent="0.25">
      <c r="A1" s="146" t="s">
        <v>2</v>
      </c>
      <c r="B1" s="113" t="s">
        <v>284</v>
      </c>
      <c r="C1" s="176" t="s">
        <v>467</v>
      </c>
    </row>
    <row r="2" spans="1:23" x14ac:dyDescent="0.25">
      <c r="A2" s="146" t="s">
        <v>3</v>
      </c>
      <c r="B2" s="113" t="s">
        <v>464</v>
      </c>
    </row>
    <row r="3" spans="1:23" x14ac:dyDescent="0.25">
      <c r="A3" s="146" t="s">
        <v>4</v>
      </c>
      <c r="B3" s="146" t="s">
        <v>1521</v>
      </c>
    </row>
    <row r="4" spans="1:23" x14ac:dyDescent="0.25">
      <c r="A4" s="146" t="s">
        <v>5</v>
      </c>
      <c r="B4" s="146" t="s">
        <v>1526</v>
      </c>
    </row>
    <row r="5" spans="1:23" x14ac:dyDescent="0.25">
      <c r="A5" s="146" t="s">
        <v>6</v>
      </c>
    </row>
    <row r="6" spans="1:23" x14ac:dyDescent="0.25">
      <c r="A6" s="146" t="s">
        <v>7</v>
      </c>
    </row>
    <row r="7" spans="1:23" x14ac:dyDescent="0.25">
      <c r="D7" s="147"/>
      <c r="F7" s="146">
        <v>2007</v>
      </c>
      <c r="G7" s="146">
        <v>2008</v>
      </c>
      <c r="H7" s="146">
        <v>2009</v>
      </c>
      <c r="I7" s="146">
        <v>2010</v>
      </c>
      <c r="J7" s="146">
        <v>2011</v>
      </c>
      <c r="K7" s="146">
        <v>2012</v>
      </c>
      <c r="L7" s="146">
        <v>2013</v>
      </c>
      <c r="M7" s="146">
        <v>2014</v>
      </c>
      <c r="N7" s="146">
        <v>2015</v>
      </c>
      <c r="O7" s="146">
        <v>2016</v>
      </c>
      <c r="P7" s="146">
        <v>2017</v>
      </c>
      <c r="Q7" s="146">
        <v>2018</v>
      </c>
      <c r="R7" s="146">
        <v>2019</v>
      </c>
      <c r="S7" s="146">
        <v>2020</v>
      </c>
      <c r="T7" s="146" t="s">
        <v>1756</v>
      </c>
      <c r="U7" s="146">
        <v>2021</v>
      </c>
      <c r="V7" s="146" t="s">
        <v>1749</v>
      </c>
    </row>
    <row r="8" spans="1:23" x14ac:dyDescent="0.25">
      <c r="E8" s="147"/>
      <c r="F8" s="146">
        <v>2007</v>
      </c>
      <c r="G8" s="146">
        <v>2008</v>
      </c>
      <c r="H8" s="146">
        <v>2009</v>
      </c>
      <c r="I8" s="146">
        <v>2010</v>
      </c>
      <c r="J8" s="146">
        <v>2011</v>
      </c>
      <c r="K8" s="146">
        <v>2012</v>
      </c>
      <c r="L8" s="146">
        <v>2013</v>
      </c>
      <c r="M8" s="146">
        <v>2014</v>
      </c>
      <c r="N8" s="146">
        <v>2015</v>
      </c>
      <c r="O8" s="146">
        <v>2016</v>
      </c>
      <c r="P8" s="146">
        <v>2017</v>
      </c>
      <c r="Q8" s="146">
        <v>2018</v>
      </c>
      <c r="R8" s="146">
        <v>2019</v>
      </c>
      <c r="S8" s="146">
        <v>2020</v>
      </c>
      <c r="T8" s="146" t="s">
        <v>1758</v>
      </c>
      <c r="U8" s="146">
        <v>2021</v>
      </c>
      <c r="V8" s="146" t="s">
        <v>1755</v>
      </c>
    </row>
    <row r="9" spans="1:23" x14ac:dyDescent="0.25">
      <c r="D9" s="146" t="s">
        <v>280</v>
      </c>
      <c r="E9" s="146" t="s">
        <v>276</v>
      </c>
      <c r="F9" s="149">
        <v>2.71</v>
      </c>
      <c r="G9" s="149">
        <v>1.8</v>
      </c>
      <c r="H9" s="149">
        <v>0.75</v>
      </c>
      <c r="I9" s="149">
        <v>1.9</v>
      </c>
      <c r="J9" s="149">
        <v>2.6</v>
      </c>
      <c r="K9" s="149">
        <v>2.7</v>
      </c>
      <c r="L9" s="149">
        <v>3.1</v>
      </c>
      <c r="M9" s="149">
        <v>3.05</v>
      </c>
      <c r="N9" s="149">
        <v>4.0999999999999996</v>
      </c>
      <c r="O9" s="149">
        <v>4.5380000000000003</v>
      </c>
      <c r="P9" s="149">
        <v>5.03</v>
      </c>
      <c r="Q9" s="149">
        <v>7.2</v>
      </c>
      <c r="R9" s="149">
        <v>7.2149000000000001</v>
      </c>
      <c r="S9" s="149">
        <v>5.2519999999999998</v>
      </c>
      <c r="T9" s="149">
        <v>1.891</v>
      </c>
      <c r="U9" s="149">
        <v>4.9160000000000004</v>
      </c>
      <c r="V9" s="149">
        <v>2.766</v>
      </c>
      <c r="W9" s="218"/>
    </row>
    <row r="10" spans="1:23" x14ac:dyDescent="0.25">
      <c r="D10" s="146" t="s">
        <v>244</v>
      </c>
      <c r="E10" s="146" t="s">
        <v>233</v>
      </c>
      <c r="F10" s="149">
        <v>2.9</v>
      </c>
      <c r="G10" s="149">
        <v>1.2</v>
      </c>
      <c r="H10" s="149">
        <v>0.6</v>
      </c>
      <c r="I10" s="149">
        <v>0.85</v>
      </c>
      <c r="J10" s="149">
        <v>2.1</v>
      </c>
      <c r="K10" s="149">
        <v>0.65</v>
      </c>
      <c r="L10" s="149">
        <v>1.4</v>
      </c>
      <c r="M10" s="149">
        <v>2.0499999999999998</v>
      </c>
      <c r="N10" s="149">
        <v>2.65</v>
      </c>
      <c r="O10" s="149">
        <v>3.62</v>
      </c>
      <c r="P10" s="149">
        <v>3.54</v>
      </c>
      <c r="Q10" s="149">
        <v>2.5099999999999998</v>
      </c>
      <c r="R10" s="149">
        <v>3.1905700000000001</v>
      </c>
      <c r="S10" s="149">
        <v>1.3757999999999999</v>
      </c>
      <c r="T10" s="149">
        <v>0.67600000000000005</v>
      </c>
      <c r="U10" s="149">
        <v>1.6679999999999999</v>
      </c>
      <c r="V10" s="149">
        <v>1.0820000000000001</v>
      </c>
      <c r="W10" s="218"/>
    </row>
    <row r="11" spans="1:23" x14ac:dyDescent="0.25">
      <c r="D11" s="146" t="s">
        <v>281</v>
      </c>
      <c r="E11" s="146" t="s">
        <v>277</v>
      </c>
      <c r="F11" s="149">
        <v>0.58499999999999996</v>
      </c>
      <c r="G11" s="149">
        <v>0.15</v>
      </c>
      <c r="H11" s="149">
        <v>0.12</v>
      </c>
      <c r="I11" s="149">
        <v>9.5000000000000001E-2</v>
      </c>
      <c r="J11" s="149">
        <v>0.55000000000000004</v>
      </c>
      <c r="K11" s="149">
        <v>0.05</v>
      </c>
      <c r="L11" s="149">
        <v>0.3</v>
      </c>
      <c r="M11" s="149">
        <v>0.6</v>
      </c>
      <c r="N11" s="149">
        <v>0.41499999999999998</v>
      </c>
      <c r="O11" s="149">
        <v>0.88</v>
      </c>
      <c r="P11" s="149">
        <v>0.52500000000000002</v>
      </c>
      <c r="Q11" s="149">
        <v>0.81799999999999995</v>
      </c>
      <c r="R11" s="149">
        <v>0.85163999999999995</v>
      </c>
      <c r="S11" s="149">
        <v>0.501</v>
      </c>
      <c r="T11" s="149">
        <v>0.4768</v>
      </c>
      <c r="U11" s="149">
        <v>0.76200000000000001</v>
      </c>
      <c r="V11" s="149">
        <v>0.61299999999999999</v>
      </c>
      <c r="W11" s="218"/>
    </row>
    <row r="12" spans="1:23" x14ac:dyDescent="0.25">
      <c r="D12" s="146" t="s">
        <v>242</v>
      </c>
      <c r="E12" s="146" t="s">
        <v>229</v>
      </c>
      <c r="F12" s="149">
        <v>1.9319999999999999</v>
      </c>
      <c r="G12" s="149">
        <v>0.40010000000000001</v>
      </c>
      <c r="H12" s="149">
        <v>0.33189999999999997</v>
      </c>
      <c r="I12" s="149">
        <v>0.24066820973782774</v>
      </c>
      <c r="J12" s="149">
        <v>0.73164000000000007</v>
      </c>
      <c r="K12" s="149">
        <v>0.15290999999999999</v>
      </c>
      <c r="L12" s="149">
        <v>0.35638999999999998</v>
      </c>
      <c r="M12" s="149">
        <v>0.61735300000000004</v>
      </c>
      <c r="N12" s="149">
        <v>0.8096383795698926</v>
      </c>
      <c r="O12" s="149">
        <v>1.671</v>
      </c>
      <c r="P12" s="149">
        <v>1.754</v>
      </c>
      <c r="Q12" s="149">
        <v>1.819</v>
      </c>
      <c r="R12" s="149">
        <v>1.8180000000000001</v>
      </c>
      <c r="S12" s="149">
        <v>1.0760000000000001</v>
      </c>
      <c r="T12" s="149">
        <v>0.63148571428571432</v>
      </c>
      <c r="U12" s="149">
        <v>1.254</v>
      </c>
      <c r="V12" s="149">
        <v>0.59299999999999997</v>
      </c>
      <c r="W12" s="218"/>
    </row>
    <row r="13" spans="1:23" x14ac:dyDescent="0.25">
      <c r="D13" s="146" t="s">
        <v>282</v>
      </c>
      <c r="E13" s="146" t="s">
        <v>278</v>
      </c>
      <c r="F13" s="149">
        <v>2.25</v>
      </c>
      <c r="G13" s="149">
        <v>1.125</v>
      </c>
      <c r="H13" s="149">
        <v>0.22</v>
      </c>
      <c r="I13" s="149">
        <v>0.36</v>
      </c>
      <c r="J13" s="149">
        <v>0.28000000000000003</v>
      </c>
      <c r="K13" s="149">
        <v>0.27</v>
      </c>
      <c r="L13" s="149">
        <v>0.33</v>
      </c>
      <c r="M13" s="149">
        <v>0.95</v>
      </c>
      <c r="N13" s="149">
        <v>0.8</v>
      </c>
      <c r="O13" s="149">
        <v>0.91</v>
      </c>
      <c r="P13" s="149">
        <v>0.96299999999999997</v>
      </c>
      <c r="Q13" s="149">
        <v>0.9</v>
      </c>
      <c r="R13" s="149">
        <v>0.6865</v>
      </c>
      <c r="S13" s="149">
        <v>0.998</v>
      </c>
      <c r="T13" s="149">
        <v>0.29749999999999999</v>
      </c>
      <c r="U13" s="149">
        <v>0.90400000000000003</v>
      </c>
      <c r="V13" s="149">
        <v>0.314</v>
      </c>
      <c r="W13" s="218"/>
    </row>
    <row r="14" spans="1:23" x14ac:dyDescent="0.25">
      <c r="D14" s="146" t="s">
        <v>283</v>
      </c>
      <c r="E14" s="146" t="s">
        <v>279</v>
      </c>
      <c r="F14" s="149">
        <v>0.59399999999999997</v>
      </c>
      <c r="G14" s="149">
        <v>0.56499999999999995</v>
      </c>
      <c r="H14" s="149">
        <v>0.03</v>
      </c>
      <c r="I14" s="149">
        <v>2.5000000000000001E-2</v>
      </c>
      <c r="J14" s="149">
        <v>0.20499999999999999</v>
      </c>
      <c r="K14" s="149">
        <v>5.8999999999999997E-2</v>
      </c>
      <c r="L14" s="149">
        <v>0.11799999999999999</v>
      </c>
      <c r="M14" s="149">
        <v>0.23400000000000001</v>
      </c>
      <c r="N14" s="149">
        <v>0.21</v>
      </c>
      <c r="O14" s="149">
        <v>0.26200000000000001</v>
      </c>
      <c r="P14" s="149">
        <v>0.95699999999999996</v>
      </c>
      <c r="Q14" s="149">
        <v>0.61699999999999999</v>
      </c>
      <c r="R14" s="149">
        <v>0.22</v>
      </c>
      <c r="S14" s="149">
        <v>0.10199999999999999</v>
      </c>
      <c r="T14" s="149">
        <v>2.9700000000000001E-2</v>
      </c>
      <c r="U14" s="149">
        <v>9.5000000000000001E-2</v>
      </c>
      <c r="V14" s="149">
        <v>6.7000000000000004E-2</v>
      </c>
      <c r="W14" s="218"/>
    </row>
    <row r="15" spans="1:23" x14ac:dyDescent="0.25">
      <c r="P15" s="219"/>
      <c r="Q15" s="219"/>
      <c r="R15" s="219"/>
      <c r="S15" s="219"/>
      <c r="T15" s="219"/>
      <c r="U15" s="219"/>
      <c r="V15" s="219"/>
      <c r="W15" s="218"/>
    </row>
    <row r="16" spans="1:23" x14ac:dyDescent="0.25">
      <c r="F16" s="153"/>
      <c r="G16" s="153"/>
      <c r="H16" s="153"/>
      <c r="I16" s="153"/>
      <c r="J16" s="153"/>
      <c r="K16" s="153"/>
      <c r="L16" s="153"/>
      <c r="M16" s="149"/>
      <c r="N16" s="149"/>
      <c r="O16" s="149"/>
      <c r="P16" s="149"/>
      <c r="Q16" s="149"/>
      <c r="R16" s="149"/>
    </row>
    <row r="17" spans="4:18" x14ac:dyDescent="0.25">
      <c r="M17" s="149"/>
      <c r="N17" s="149"/>
      <c r="O17" s="149"/>
      <c r="P17" s="149"/>
      <c r="Q17" s="149"/>
      <c r="R17" s="149"/>
    </row>
    <row r="18" spans="4:18" x14ac:dyDescent="0.25">
      <c r="D18" s="147"/>
      <c r="M18" s="149"/>
      <c r="N18" s="149"/>
      <c r="O18" s="149"/>
      <c r="P18" s="149"/>
      <c r="Q18" s="149"/>
      <c r="R18" s="149"/>
    </row>
    <row r="19" spans="4:18" x14ac:dyDescent="0.25">
      <c r="E19" s="147"/>
      <c r="F19" s="147"/>
      <c r="G19" s="147"/>
      <c r="M19" s="149"/>
      <c r="N19" s="149"/>
      <c r="O19" s="149"/>
      <c r="P19" s="149"/>
      <c r="Q19" s="149"/>
      <c r="R19" s="149"/>
    </row>
    <row r="20" spans="4:18" x14ac:dyDescent="0.25">
      <c r="E20" s="154"/>
      <c r="F20" s="154"/>
      <c r="G20" s="154"/>
      <c r="M20" s="149"/>
      <c r="N20" s="149"/>
      <c r="O20" s="149"/>
      <c r="P20" s="149"/>
      <c r="Q20" s="149"/>
      <c r="R20" s="149"/>
    </row>
    <row r="21" spans="4:18" x14ac:dyDescent="0.25">
      <c r="E21" s="154"/>
      <c r="F21" s="154"/>
      <c r="G21" s="154"/>
      <c r="M21" s="149"/>
      <c r="N21" s="149"/>
      <c r="O21" s="149"/>
      <c r="P21" s="149"/>
      <c r="Q21" s="149"/>
      <c r="R21" s="149"/>
    </row>
    <row r="22" spans="4:18" x14ac:dyDescent="0.25">
      <c r="E22" s="154"/>
      <c r="F22" s="154"/>
      <c r="G22" s="154"/>
    </row>
    <row r="23" spans="4:18" x14ac:dyDescent="0.25">
      <c r="E23" s="154"/>
      <c r="F23" s="154"/>
      <c r="G23" s="154"/>
    </row>
    <row r="24" spans="4:18" x14ac:dyDescent="0.25">
      <c r="E24" s="154"/>
      <c r="F24" s="154"/>
      <c r="G24" s="154"/>
    </row>
    <row r="25" spans="4:18" x14ac:dyDescent="0.25">
      <c r="E25" s="154"/>
      <c r="F25" s="154"/>
      <c r="G25" s="154"/>
    </row>
    <row r="29" spans="4:18" x14ac:dyDescent="0.25">
      <c r="D29" s="147"/>
    </row>
    <row r="30" spans="4:18" x14ac:dyDescent="0.25">
      <c r="E30" s="147"/>
      <c r="F30" s="147"/>
      <c r="G30" s="147"/>
    </row>
    <row r="31" spans="4:18" x14ac:dyDescent="0.25">
      <c r="E31" s="148"/>
      <c r="F31" s="148"/>
      <c r="G31" s="148"/>
    </row>
    <row r="32" spans="4:18" x14ac:dyDescent="0.25">
      <c r="E32" s="148"/>
      <c r="F32" s="148"/>
      <c r="G32" s="148"/>
    </row>
    <row r="33" spans="5:7" x14ac:dyDescent="0.25">
      <c r="E33" s="148"/>
      <c r="F33" s="148"/>
      <c r="G33" s="148"/>
    </row>
    <row r="34" spans="5:7" x14ac:dyDescent="0.25">
      <c r="E34" s="148"/>
      <c r="F34" s="148"/>
      <c r="G34" s="148"/>
    </row>
    <row r="35" spans="5:7" x14ac:dyDescent="0.25">
      <c r="E35" s="148"/>
      <c r="F35" s="148"/>
      <c r="G35" s="148"/>
    </row>
    <row r="36" spans="5:7" x14ac:dyDescent="0.25">
      <c r="E36" s="148"/>
      <c r="F36" s="148"/>
      <c r="G36" s="148"/>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6680-3AB5-45A9-A253-84DA57AFEFDD}">
  <dimension ref="A1:R37"/>
  <sheetViews>
    <sheetView zoomScale="75" zoomScaleNormal="75" workbookViewId="0"/>
  </sheetViews>
  <sheetFormatPr defaultColWidth="9.140625" defaultRowHeight="15.75" x14ac:dyDescent="0.25"/>
  <cols>
    <col min="1" max="1" width="14.140625" style="59" customWidth="1"/>
    <col min="2" max="2" width="135.85546875" style="59" customWidth="1"/>
    <col min="3" max="3" width="19.85546875" style="59" customWidth="1"/>
    <col min="4" max="4" width="21" style="59" customWidth="1"/>
    <col min="5" max="5" width="24.140625" style="59" customWidth="1"/>
    <col min="6" max="8" width="9.140625" style="59"/>
    <col min="9" max="9" width="9.28515625" style="59" bestFit="1" customWidth="1"/>
    <col min="10" max="12" width="9.140625" style="59"/>
    <col min="13" max="13" width="9.28515625" style="59" bestFit="1" customWidth="1"/>
    <col min="14" max="16384" width="9.140625" style="59"/>
  </cols>
  <sheetData>
    <row r="1" spans="1:18" x14ac:dyDescent="0.25">
      <c r="A1" s="59" t="s">
        <v>2</v>
      </c>
      <c r="B1" s="63" t="s">
        <v>1854</v>
      </c>
      <c r="C1" s="176" t="s">
        <v>467</v>
      </c>
    </row>
    <row r="2" spans="1:18" x14ac:dyDescent="0.25">
      <c r="A2" s="59" t="s">
        <v>3</v>
      </c>
      <c r="B2" s="63" t="s">
        <v>1999</v>
      </c>
      <c r="G2" s="61"/>
      <c r="H2" s="61"/>
      <c r="I2" s="61"/>
      <c r="J2" s="61"/>
      <c r="K2" s="61"/>
      <c r="L2" s="61"/>
      <c r="M2" s="61"/>
      <c r="N2" s="61"/>
      <c r="O2" s="61"/>
      <c r="P2" s="61"/>
      <c r="Q2" s="61"/>
      <c r="R2" s="61"/>
    </row>
    <row r="3" spans="1:18" x14ac:dyDescent="0.25">
      <c r="A3" s="59" t="s">
        <v>4</v>
      </c>
      <c r="B3" s="59" t="s">
        <v>260</v>
      </c>
      <c r="G3" s="61"/>
      <c r="H3" s="61"/>
      <c r="I3" s="61"/>
      <c r="J3" s="61"/>
      <c r="K3" s="61"/>
      <c r="L3" s="61"/>
      <c r="M3" s="61"/>
      <c r="N3" s="61"/>
      <c r="O3" s="61"/>
      <c r="P3" s="61"/>
      <c r="Q3" s="61"/>
      <c r="R3" s="61"/>
    </row>
    <row r="4" spans="1:18" x14ac:dyDescent="0.25">
      <c r="A4" s="59" t="s">
        <v>5</v>
      </c>
      <c r="B4" s="59" t="s">
        <v>415</v>
      </c>
      <c r="G4" s="61"/>
      <c r="H4" s="61"/>
      <c r="I4" s="61"/>
      <c r="J4" s="61"/>
      <c r="K4" s="61"/>
      <c r="L4" s="61"/>
      <c r="M4" s="61"/>
      <c r="N4" s="61"/>
      <c r="O4" s="61"/>
      <c r="P4" s="61"/>
      <c r="Q4" s="61"/>
      <c r="R4" s="61"/>
    </row>
    <row r="5" spans="1:18" x14ac:dyDescent="0.25">
      <c r="A5" s="59" t="s">
        <v>6</v>
      </c>
      <c r="B5" s="59" t="s">
        <v>1853</v>
      </c>
      <c r="G5" s="61"/>
      <c r="H5" s="61"/>
      <c r="I5" s="61"/>
      <c r="J5" s="61"/>
      <c r="K5" s="61"/>
      <c r="L5" s="61"/>
      <c r="M5" s="61"/>
      <c r="N5" s="61"/>
      <c r="O5" s="61"/>
      <c r="P5" s="61"/>
      <c r="Q5" s="61"/>
      <c r="R5" s="61"/>
    </row>
    <row r="6" spans="1:18" x14ac:dyDescent="0.25">
      <c r="A6" s="59" t="s">
        <v>7</v>
      </c>
      <c r="B6" s="59" t="s">
        <v>2000</v>
      </c>
      <c r="F6" s="61"/>
      <c r="G6" s="61"/>
      <c r="H6" s="61"/>
      <c r="I6" s="61"/>
      <c r="J6" s="61"/>
      <c r="P6" s="61"/>
      <c r="Q6" s="61"/>
      <c r="R6" s="61"/>
    </row>
    <row r="7" spans="1:18" x14ac:dyDescent="0.25">
      <c r="F7" s="61"/>
      <c r="G7" s="61"/>
      <c r="H7" s="61"/>
      <c r="I7" s="61"/>
      <c r="J7" s="61"/>
      <c r="P7" s="61"/>
      <c r="Q7" s="61"/>
      <c r="R7" s="61"/>
    </row>
    <row r="8" spans="1:18" x14ac:dyDescent="0.25">
      <c r="P8" s="61"/>
      <c r="Q8" s="61"/>
      <c r="R8" s="61"/>
    </row>
    <row r="9" spans="1:18" x14ac:dyDescent="0.25">
      <c r="F9" s="61"/>
      <c r="P9" s="61"/>
      <c r="Q9" s="61"/>
      <c r="R9" s="61"/>
    </row>
    <row r="10" spans="1:18" x14ac:dyDescent="0.25">
      <c r="M10" s="61"/>
      <c r="N10" s="61"/>
      <c r="O10" s="61"/>
      <c r="P10" s="61"/>
    </row>
    <row r="11" spans="1:18" x14ac:dyDescent="0.25">
      <c r="F11" s="59" t="s">
        <v>508</v>
      </c>
      <c r="G11" s="59" t="s">
        <v>584</v>
      </c>
      <c r="H11" s="59" t="s">
        <v>593</v>
      </c>
      <c r="I11" s="59" t="s">
        <v>701</v>
      </c>
      <c r="J11" s="59" t="s">
        <v>671</v>
      </c>
      <c r="K11" s="59" t="s">
        <v>699</v>
      </c>
      <c r="L11" s="59" t="s">
        <v>1572</v>
      </c>
      <c r="M11" s="59" t="s">
        <v>1694</v>
      </c>
      <c r="N11" s="59" t="s">
        <v>1696</v>
      </c>
      <c r="O11" s="59" t="s">
        <v>1725</v>
      </c>
      <c r="P11" s="59" t="s">
        <v>1759</v>
      </c>
    </row>
    <row r="12" spans="1:18" x14ac:dyDescent="0.25">
      <c r="E12" s="60"/>
      <c r="F12" s="59" t="s">
        <v>509</v>
      </c>
      <c r="G12" s="59" t="s">
        <v>585</v>
      </c>
      <c r="H12" s="59" t="s">
        <v>594</v>
      </c>
      <c r="I12" s="59" t="s">
        <v>702</v>
      </c>
      <c r="J12" s="59" t="s">
        <v>672</v>
      </c>
      <c r="K12" s="59" t="s">
        <v>700</v>
      </c>
      <c r="L12" s="59" t="s">
        <v>1573</v>
      </c>
      <c r="M12" s="59" t="s">
        <v>1695</v>
      </c>
      <c r="N12" s="59" t="s">
        <v>1697</v>
      </c>
      <c r="O12" s="59" t="s">
        <v>1726</v>
      </c>
      <c r="P12" s="59" t="s">
        <v>1760</v>
      </c>
    </row>
    <row r="13" spans="1:18" x14ac:dyDescent="0.25">
      <c r="D13" s="59" t="s">
        <v>1851</v>
      </c>
      <c r="E13" s="59" t="s">
        <v>1847</v>
      </c>
      <c r="F13" s="62">
        <v>2.3706798624550123</v>
      </c>
      <c r="G13" s="62">
        <v>2.1871625621277597</v>
      </c>
      <c r="H13" s="62">
        <v>2.8252898929533314</v>
      </c>
      <c r="I13" s="62">
        <v>1.676928880655514</v>
      </c>
      <c r="J13" s="62">
        <v>2.1378657416460212</v>
      </c>
      <c r="K13" s="62">
        <v>2.0339636247405593</v>
      </c>
      <c r="L13" s="62">
        <v>2.0647742396893705</v>
      </c>
      <c r="M13" s="62">
        <v>2.3683484862814037</v>
      </c>
      <c r="N13" s="62">
        <v>2.7707845640298534</v>
      </c>
      <c r="O13" s="62">
        <v>2.4924535420869085</v>
      </c>
      <c r="P13" s="62">
        <v>2.9851440235353337</v>
      </c>
    </row>
    <row r="14" spans="1:18" x14ac:dyDescent="0.25">
      <c r="D14" s="59" t="s">
        <v>1852</v>
      </c>
      <c r="E14" s="59" t="s">
        <v>1848</v>
      </c>
      <c r="F14" s="62">
        <v>2.0123713189613701</v>
      </c>
      <c r="G14" s="62">
        <v>2.6850016284355327</v>
      </c>
      <c r="H14" s="62">
        <v>3.2504338464228071</v>
      </c>
      <c r="I14" s="62">
        <v>2.5316088972187227</v>
      </c>
      <c r="J14" s="62">
        <v>3.2292643494432651</v>
      </c>
      <c r="K14" s="62">
        <v>3.3031264484342437</v>
      </c>
      <c r="L14" s="62">
        <v>3.4618324348543967</v>
      </c>
      <c r="M14" s="62">
        <v>3.5221308587117699</v>
      </c>
      <c r="N14" s="62">
        <v>5.4987231925685327</v>
      </c>
      <c r="O14" s="62">
        <v>7.7382299616410961</v>
      </c>
      <c r="P14" s="62">
        <v>9.2081859221503652</v>
      </c>
    </row>
    <row r="15" spans="1:18" ht="47.25" x14ac:dyDescent="0.25">
      <c r="D15" s="64" t="s">
        <v>1850</v>
      </c>
      <c r="E15" s="64" t="s">
        <v>1849</v>
      </c>
      <c r="F15" s="61">
        <v>2.1764143537052076</v>
      </c>
      <c r="G15" s="61">
        <v>1.3973488762844128</v>
      </c>
      <c r="H15" s="61">
        <v>26.256582599039636</v>
      </c>
      <c r="I15" s="61">
        <v>28.664180025795883</v>
      </c>
      <c r="J15" s="61">
        <v>34.514240865962343</v>
      </c>
      <c r="K15" s="61">
        <v>20.965124214253823</v>
      </c>
      <c r="L15" s="61">
        <v>42.837170251343018</v>
      </c>
      <c r="M15" s="61">
        <v>23.147918039134243</v>
      </c>
      <c r="N15" s="61">
        <v>4.4594096182252745</v>
      </c>
      <c r="O15" s="61">
        <v>11.739842742750305</v>
      </c>
      <c r="P15" s="61">
        <v>35.943572717220697</v>
      </c>
    </row>
    <row r="16" spans="1:18" x14ac:dyDescent="0.25">
      <c r="F16" s="61"/>
      <c r="G16" s="61"/>
      <c r="H16" s="61"/>
      <c r="I16" s="61"/>
      <c r="J16" s="61"/>
      <c r="K16" s="61"/>
      <c r="L16" s="61"/>
      <c r="M16" s="61"/>
      <c r="N16" s="61"/>
      <c r="O16" s="61"/>
      <c r="P16" s="61"/>
    </row>
    <row r="17" spans="5:16" x14ac:dyDescent="0.25">
      <c r="F17" s="61"/>
      <c r="G17" s="61"/>
      <c r="H17" s="61"/>
      <c r="I17" s="61"/>
      <c r="J17" s="61"/>
      <c r="K17" s="61"/>
      <c r="L17" s="61"/>
      <c r="M17" s="61"/>
      <c r="N17" s="61"/>
      <c r="O17" s="61"/>
      <c r="P17" s="61"/>
    </row>
    <row r="24" spans="5:16" x14ac:dyDescent="0.25">
      <c r="E24" s="60"/>
      <c r="F24" s="60"/>
      <c r="G24" s="60"/>
      <c r="H24" s="60"/>
      <c r="I24" s="60"/>
      <c r="J24" s="60"/>
      <c r="K24" s="60"/>
      <c r="L24" s="60"/>
      <c r="M24" s="60"/>
      <c r="N24" s="60"/>
      <c r="O24" s="60"/>
      <c r="P24" s="60"/>
    </row>
    <row r="25" spans="5:16" x14ac:dyDescent="0.25">
      <c r="F25" s="61"/>
      <c r="G25" s="61"/>
      <c r="H25" s="61"/>
      <c r="I25" s="61"/>
      <c r="J25" s="61"/>
      <c r="K25" s="61"/>
      <c r="L25" s="61"/>
      <c r="M25" s="61"/>
      <c r="N25" s="61"/>
      <c r="O25" s="61"/>
      <c r="P25" s="61"/>
    </row>
    <row r="26" spans="5:16" x14ac:dyDescent="0.25">
      <c r="F26" s="61"/>
      <c r="G26" s="61"/>
      <c r="H26" s="61"/>
      <c r="I26" s="61"/>
      <c r="J26" s="61"/>
      <c r="K26" s="61"/>
      <c r="L26" s="61"/>
      <c r="M26" s="61"/>
      <c r="N26" s="61"/>
      <c r="O26" s="61"/>
      <c r="P26" s="61"/>
    </row>
    <row r="27" spans="5:16" x14ac:dyDescent="0.25">
      <c r="F27" s="61"/>
      <c r="G27" s="61"/>
      <c r="H27" s="61"/>
      <c r="I27" s="61"/>
      <c r="J27" s="61"/>
      <c r="K27" s="61"/>
      <c r="L27" s="61"/>
      <c r="M27" s="61"/>
      <c r="N27" s="61"/>
      <c r="O27" s="61"/>
      <c r="P27" s="61"/>
    </row>
    <row r="28" spans="5:16" x14ac:dyDescent="0.25">
      <c r="F28" s="61"/>
      <c r="G28" s="61"/>
      <c r="H28" s="61"/>
      <c r="I28" s="61"/>
      <c r="J28" s="61"/>
      <c r="K28" s="61"/>
      <c r="L28" s="61"/>
      <c r="M28" s="61"/>
      <c r="N28" s="61"/>
      <c r="O28" s="61"/>
      <c r="P28" s="61"/>
    </row>
    <row r="29" spans="5:16" x14ac:dyDescent="0.25">
      <c r="F29" s="61"/>
      <c r="G29" s="61"/>
      <c r="H29" s="61"/>
      <c r="I29" s="61"/>
      <c r="J29" s="61"/>
      <c r="K29" s="61"/>
      <c r="L29" s="61"/>
      <c r="M29" s="61"/>
      <c r="N29" s="61"/>
      <c r="O29" s="61"/>
      <c r="P29" s="61"/>
    </row>
    <row r="30" spans="5:16" x14ac:dyDescent="0.25">
      <c r="E30" s="60"/>
      <c r="F30" s="72"/>
      <c r="G30" s="72"/>
      <c r="H30" s="72"/>
      <c r="I30" s="72"/>
      <c r="J30" s="72"/>
      <c r="K30" s="72"/>
      <c r="L30" s="72"/>
      <c r="M30" s="72"/>
      <c r="N30" s="72"/>
      <c r="O30" s="72"/>
      <c r="P30" s="72"/>
    </row>
    <row r="36" spans="2:2" x14ac:dyDescent="0.25">
      <c r="B36" s="60"/>
    </row>
    <row r="37" spans="2:2" x14ac:dyDescent="0.25">
      <c r="B37" s="60"/>
    </row>
  </sheetData>
  <hyperlinks>
    <hyperlink ref="C1" location="Jegyzék_index!A1" display="Vissza a jegyzékre / Return to the Index" xr:uid="{9C05F5ED-B5E5-4276-A522-F842EF9DE667}"/>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H23"/>
  <sheetViews>
    <sheetView zoomScale="75" zoomScaleNormal="75" workbookViewId="0"/>
  </sheetViews>
  <sheetFormatPr defaultColWidth="9.140625" defaultRowHeight="15.75" x14ac:dyDescent="0.25"/>
  <cols>
    <col min="1" max="1" width="12.5703125" style="120" bestFit="1" customWidth="1"/>
    <col min="2" max="2" width="112" style="120" bestFit="1" customWidth="1"/>
    <col min="3" max="3" width="17.28515625" style="120" customWidth="1"/>
    <col min="4" max="4" width="49" style="120" bestFit="1" customWidth="1"/>
    <col min="5" max="5" width="53.140625" style="120" bestFit="1" customWidth="1"/>
    <col min="6" max="6" width="8.85546875" style="120" bestFit="1" customWidth="1"/>
    <col min="7" max="9" width="4.42578125" style="120" bestFit="1" customWidth="1"/>
    <col min="10" max="10" width="8.85546875" style="120" bestFit="1" customWidth="1"/>
    <col min="11" max="13" width="4.42578125" style="120" bestFit="1" customWidth="1"/>
    <col min="14" max="14" width="8.85546875" style="120" bestFit="1" customWidth="1"/>
    <col min="15" max="17" width="4.42578125" style="120" bestFit="1" customWidth="1"/>
    <col min="18" max="18" width="8.85546875" style="120" bestFit="1" customWidth="1"/>
    <col min="19" max="21" width="4.42578125" style="120" bestFit="1" customWidth="1"/>
    <col min="22" max="22" width="8.85546875" style="120" bestFit="1" customWidth="1"/>
    <col min="23" max="25" width="4.42578125" style="120" bestFit="1" customWidth="1"/>
    <col min="26" max="26" width="8.85546875" style="120" bestFit="1" customWidth="1"/>
    <col min="27" max="29" width="4.42578125" style="120" bestFit="1" customWidth="1"/>
    <col min="30" max="30" width="8.85546875" style="120" bestFit="1" customWidth="1"/>
    <col min="31" max="33" width="4.42578125" style="120" bestFit="1" customWidth="1"/>
    <col min="34" max="34" width="8.85546875" style="120" bestFit="1" customWidth="1"/>
    <col min="35" max="37" width="4.42578125" style="120" bestFit="1" customWidth="1"/>
    <col min="38" max="38" width="8.85546875" style="120" bestFit="1" customWidth="1"/>
    <col min="39" max="41" width="4.42578125" style="120" bestFit="1" customWidth="1"/>
    <col min="42" max="42" width="8.85546875" style="120" bestFit="1" customWidth="1"/>
    <col min="43" max="45" width="4.42578125" style="120" bestFit="1" customWidth="1"/>
    <col min="46" max="46" width="9.140625" style="120"/>
    <col min="47" max="49" width="4.7109375" style="120" bestFit="1" customWidth="1"/>
    <col min="50" max="50" width="9.140625" style="120" bestFit="1" customWidth="1"/>
    <col min="51" max="53" width="4.7109375" style="120" bestFit="1" customWidth="1"/>
    <col min="54" max="54" width="9.140625" style="120"/>
    <col min="55" max="55" width="4.7109375" style="120" bestFit="1" customWidth="1"/>
    <col min="56" max="57" width="4.7109375" style="120" customWidth="1"/>
    <col min="58" max="58" width="9.140625" style="120" bestFit="1" customWidth="1"/>
    <col min="59" max="59" width="6.42578125" style="120" bestFit="1" customWidth="1"/>
    <col min="60" max="60" width="9.140625" style="120" bestFit="1" customWidth="1"/>
    <col min="61" max="16384" width="9.140625" style="120"/>
  </cols>
  <sheetData>
    <row r="1" spans="1:60" x14ac:dyDescent="0.25">
      <c r="A1" s="112" t="s">
        <v>2</v>
      </c>
      <c r="B1" s="113" t="s">
        <v>1520</v>
      </c>
      <c r="C1" s="176" t="s">
        <v>467</v>
      </c>
      <c r="AJ1" s="121"/>
    </row>
    <row r="2" spans="1:60" x14ac:dyDescent="0.25">
      <c r="A2" s="112" t="s">
        <v>3</v>
      </c>
      <c r="B2" s="113" t="s">
        <v>664</v>
      </c>
    </row>
    <row r="3" spans="1:60" x14ac:dyDescent="0.25">
      <c r="A3" s="112" t="s">
        <v>4</v>
      </c>
      <c r="B3" s="114" t="s">
        <v>260</v>
      </c>
    </row>
    <row r="4" spans="1:60" x14ac:dyDescent="0.25">
      <c r="A4" s="112" t="s">
        <v>5</v>
      </c>
      <c r="B4" s="114" t="s">
        <v>415</v>
      </c>
    </row>
    <row r="5" spans="1:60" x14ac:dyDescent="0.25">
      <c r="A5" s="115" t="s">
        <v>6</v>
      </c>
      <c r="B5" s="114"/>
    </row>
    <row r="6" spans="1:60" x14ac:dyDescent="0.25">
      <c r="A6" s="115" t="s">
        <v>7</v>
      </c>
      <c r="B6" s="114"/>
    </row>
    <row r="9" spans="1:60" x14ac:dyDescent="0.25">
      <c r="AI9" s="122"/>
      <c r="AJ9" s="122"/>
    </row>
    <row r="10" spans="1:60" x14ac:dyDescent="0.25">
      <c r="AI10" s="122"/>
      <c r="AJ10" s="122"/>
    </row>
    <row r="11" spans="1:60" x14ac:dyDescent="0.25">
      <c r="AI11" s="123"/>
      <c r="AJ11" s="123"/>
    </row>
    <row r="12" spans="1:60" x14ac:dyDescent="0.25">
      <c r="AI12" s="122"/>
      <c r="AJ12" s="122"/>
    </row>
    <row r="16" spans="1:60" x14ac:dyDescent="0.25">
      <c r="F16" s="120" t="s">
        <v>78</v>
      </c>
      <c r="G16" s="120" t="s">
        <v>60</v>
      </c>
      <c r="H16" s="120" t="s">
        <v>62</v>
      </c>
      <c r="I16" s="120" t="s">
        <v>64</v>
      </c>
      <c r="J16" s="120" t="s">
        <v>80</v>
      </c>
      <c r="K16" s="120" t="s">
        <v>60</v>
      </c>
      <c r="L16" s="120" t="s">
        <v>62</v>
      </c>
      <c r="M16" s="120" t="s">
        <v>64</v>
      </c>
      <c r="N16" s="120" t="s">
        <v>82</v>
      </c>
      <c r="O16" s="120" t="s">
        <v>60</v>
      </c>
      <c r="P16" s="120" t="s">
        <v>62</v>
      </c>
      <c r="Q16" s="120" t="s">
        <v>64</v>
      </c>
      <c r="R16" s="120" t="s">
        <v>84</v>
      </c>
      <c r="S16" s="120" t="s">
        <v>60</v>
      </c>
      <c r="T16" s="120" t="s">
        <v>62</v>
      </c>
      <c r="U16" s="120" t="s">
        <v>64</v>
      </c>
      <c r="V16" s="120" t="s">
        <v>86</v>
      </c>
      <c r="W16" s="120" t="s">
        <v>60</v>
      </c>
      <c r="X16" s="120" t="s">
        <v>62</v>
      </c>
      <c r="Y16" s="120" t="s">
        <v>64</v>
      </c>
      <c r="Z16" s="120" t="s">
        <v>88</v>
      </c>
      <c r="AA16" s="120" t="s">
        <v>60</v>
      </c>
      <c r="AB16" s="120" t="s">
        <v>62</v>
      </c>
      <c r="AC16" s="120" t="s">
        <v>64</v>
      </c>
      <c r="AD16" s="120" t="s">
        <v>90</v>
      </c>
      <c r="AE16" s="120" t="s">
        <v>60</v>
      </c>
      <c r="AF16" s="120" t="s">
        <v>62</v>
      </c>
      <c r="AG16" s="120" t="s">
        <v>64</v>
      </c>
      <c r="AH16" s="120" t="s">
        <v>92</v>
      </c>
      <c r="AI16" s="120" t="s">
        <v>60</v>
      </c>
      <c r="AJ16" s="120" t="s">
        <v>62</v>
      </c>
      <c r="AK16" s="120" t="s">
        <v>64</v>
      </c>
      <c r="AL16" s="120" t="s">
        <v>94</v>
      </c>
      <c r="AM16" s="120" t="s">
        <v>60</v>
      </c>
      <c r="AN16" s="120" t="s">
        <v>62</v>
      </c>
      <c r="AO16" s="120" t="s">
        <v>64</v>
      </c>
      <c r="AP16" s="120" t="s">
        <v>96</v>
      </c>
      <c r="AQ16" s="120" t="s">
        <v>60</v>
      </c>
      <c r="AR16" s="120" t="s">
        <v>62</v>
      </c>
      <c r="AS16" s="120" t="s">
        <v>64</v>
      </c>
      <c r="AT16" s="120" t="s">
        <v>468</v>
      </c>
      <c r="AU16" s="120" t="s">
        <v>60</v>
      </c>
      <c r="AV16" s="120" t="s">
        <v>62</v>
      </c>
      <c r="AW16" s="120" t="s">
        <v>64</v>
      </c>
      <c r="AX16" s="120" t="s">
        <v>584</v>
      </c>
      <c r="AY16" s="120" t="s">
        <v>60</v>
      </c>
      <c r="AZ16" s="120" t="s">
        <v>62</v>
      </c>
      <c r="BA16" s="120" t="s">
        <v>64</v>
      </c>
      <c r="BB16" s="120" t="s">
        <v>699</v>
      </c>
      <c r="BC16" s="120" t="s">
        <v>60</v>
      </c>
      <c r="BD16" s="120" t="s">
        <v>62</v>
      </c>
      <c r="BE16" s="120" t="s">
        <v>64</v>
      </c>
      <c r="BF16" s="120" t="s">
        <v>1725</v>
      </c>
      <c r="BG16" s="120" t="s">
        <v>60</v>
      </c>
      <c r="BH16" s="120" t="s">
        <v>62</v>
      </c>
    </row>
    <row r="17" spans="4:60" x14ac:dyDescent="0.25">
      <c r="F17" s="120" t="s">
        <v>79</v>
      </c>
      <c r="G17" s="120" t="s">
        <v>61</v>
      </c>
      <c r="H17" s="120" t="s">
        <v>63</v>
      </c>
      <c r="I17" s="120" t="s">
        <v>65</v>
      </c>
      <c r="J17" s="120" t="s">
        <v>81</v>
      </c>
      <c r="K17" s="120" t="s">
        <v>61</v>
      </c>
      <c r="L17" s="120" t="s">
        <v>63</v>
      </c>
      <c r="M17" s="120" t="s">
        <v>65</v>
      </c>
      <c r="N17" s="120" t="s">
        <v>83</v>
      </c>
      <c r="O17" s="120" t="s">
        <v>61</v>
      </c>
      <c r="P17" s="120" t="s">
        <v>63</v>
      </c>
      <c r="Q17" s="120" t="s">
        <v>65</v>
      </c>
      <c r="R17" s="120" t="s">
        <v>85</v>
      </c>
      <c r="S17" s="120" t="s">
        <v>61</v>
      </c>
      <c r="T17" s="120" t="s">
        <v>63</v>
      </c>
      <c r="U17" s="120" t="s">
        <v>65</v>
      </c>
      <c r="V17" s="120" t="s">
        <v>87</v>
      </c>
      <c r="W17" s="120" t="s">
        <v>61</v>
      </c>
      <c r="X17" s="120" t="s">
        <v>63</v>
      </c>
      <c r="Y17" s="120" t="s">
        <v>65</v>
      </c>
      <c r="Z17" s="120" t="s">
        <v>89</v>
      </c>
      <c r="AA17" s="120" t="s">
        <v>61</v>
      </c>
      <c r="AB17" s="120" t="s">
        <v>63</v>
      </c>
      <c r="AC17" s="120" t="s">
        <v>65</v>
      </c>
      <c r="AD17" s="120" t="s">
        <v>91</v>
      </c>
      <c r="AE17" s="120" t="s">
        <v>61</v>
      </c>
      <c r="AF17" s="120" t="s">
        <v>63</v>
      </c>
      <c r="AG17" s="120" t="s">
        <v>65</v>
      </c>
      <c r="AH17" s="120" t="s">
        <v>93</v>
      </c>
      <c r="AI17" s="120" t="s">
        <v>61</v>
      </c>
      <c r="AJ17" s="120" t="s">
        <v>63</v>
      </c>
      <c r="AK17" s="120" t="s">
        <v>65</v>
      </c>
      <c r="AL17" s="120" t="s">
        <v>95</v>
      </c>
      <c r="AM17" s="120" t="s">
        <v>61</v>
      </c>
      <c r="AN17" s="120" t="s">
        <v>63</v>
      </c>
      <c r="AO17" s="120" t="s">
        <v>65</v>
      </c>
      <c r="AP17" s="120" t="s">
        <v>97</v>
      </c>
      <c r="AQ17" s="120" t="s">
        <v>61</v>
      </c>
      <c r="AR17" s="120" t="s">
        <v>63</v>
      </c>
      <c r="AS17" s="120" t="s">
        <v>65</v>
      </c>
      <c r="AT17" s="120" t="s">
        <v>218</v>
      </c>
      <c r="AU17" s="120" t="s">
        <v>61</v>
      </c>
      <c r="AV17" s="120" t="s">
        <v>63</v>
      </c>
      <c r="AW17" s="120" t="s">
        <v>65</v>
      </c>
      <c r="AX17" s="120" t="s">
        <v>585</v>
      </c>
      <c r="AY17" s="120" t="s">
        <v>61</v>
      </c>
      <c r="AZ17" s="120" t="s">
        <v>63</v>
      </c>
      <c r="BA17" s="120" t="s">
        <v>65</v>
      </c>
      <c r="BB17" s="120" t="s">
        <v>700</v>
      </c>
      <c r="BC17" s="120" t="s">
        <v>61</v>
      </c>
      <c r="BD17" s="120" t="s">
        <v>63</v>
      </c>
      <c r="BE17" s="120" t="s">
        <v>65</v>
      </c>
      <c r="BF17" s="120" t="s">
        <v>1726</v>
      </c>
      <c r="BG17" s="120" t="s">
        <v>61</v>
      </c>
      <c r="BH17" s="120" t="s">
        <v>63</v>
      </c>
    </row>
    <row r="18" spans="4:60" x14ac:dyDescent="0.25">
      <c r="D18" s="120" t="s">
        <v>261</v>
      </c>
      <c r="E18" s="120" t="s">
        <v>258</v>
      </c>
      <c r="F18" s="122">
        <v>224.230647723</v>
      </c>
      <c r="G18" s="122">
        <v>208.03181690900001</v>
      </c>
      <c r="H18" s="122">
        <v>203.36691531700001</v>
      </c>
      <c r="I18" s="122">
        <v>218.871941424</v>
      </c>
      <c r="J18" s="122">
        <v>218.56122190100001</v>
      </c>
      <c r="K18" s="122">
        <v>230.91050502600001</v>
      </c>
      <c r="L18" s="122">
        <v>229.10940828400001</v>
      </c>
      <c r="M18" s="122">
        <v>230.66634732200001</v>
      </c>
      <c r="N18" s="122">
        <v>232.30535613000001</v>
      </c>
      <c r="O18" s="122">
        <v>241.01158264</v>
      </c>
      <c r="P18" s="122">
        <v>252.76741270400001</v>
      </c>
      <c r="Q18" s="122">
        <v>270.301087419</v>
      </c>
      <c r="R18" s="122">
        <v>258.24887090700003</v>
      </c>
      <c r="S18" s="122">
        <v>253.96633379799999</v>
      </c>
      <c r="T18" s="122">
        <v>227.30216166299999</v>
      </c>
      <c r="U18" s="122">
        <v>254.078665253</v>
      </c>
      <c r="V18" s="122">
        <v>259.27682392700001</v>
      </c>
      <c r="W18" s="122">
        <v>251.58689410299999</v>
      </c>
      <c r="X18" s="122">
        <v>253.10921743700001</v>
      </c>
      <c r="Y18" s="122">
        <v>249.34446591099999</v>
      </c>
      <c r="Z18" s="122">
        <v>248.45810347899996</v>
      </c>
      <c r="AA18" s="122">
        <v>248.23387030699999</v>
      </c>
      <c r="AB18" s="122">
        <v>260.67491814000005</v>
      </c>
      <c r="AC18" s="122">
        <v>261.54186698900003</v>
      </c>
      <c r="AD18" s="122">
        <v>262.35002299299998</v>
      </c>
      <c r="AE18" s="122">
        <v>277.3195741028</v>
      </c>
      <c r="AF18" s="122">
        <v>289.12378672624999</v>
      </c>
      <c r="AG18" s="122">
        <v>283.77594177970002</v>
      </c>
      <c r="AH18" s="122">
        <v>308.70164149024998</v>
      </c>
      <c r="AI18" s="122">
        <v>320.90979389879999</v>
      </c>
      <c r="AJ18" s="122">
        <v>315.22906462825</v>
      </c>
      <c r="AK18" s="122">
        <v>339.55479105879994</v>
      </c>
      <c r="AL18" s="122">
        <v>370.75840564024998</v>
      </c>
      <c r="AM18" s="122">
        <v>424.06168168320005</v>
      </c>
      <c r="AN18" s="122">
        <v>481.97769327206896</v>
      </c>
      <c r="AO18" s="122">
        <v>525.9355749800219</v>
      </c>
      <c r="AP18" s="122">
        <v>541.84141531499995</v>
      </c>
      <c r="AQ18" s="122">
        <v>563.374557403366</v>
      </c>
      <c r="AR18" s="122">
        <v>586.60470487845021</v>
      </c>
      <c r="AS18" s="122">
        <v>752.00810127633304</v>
      </c>
      <c r="AT18" s="122">
        <v>756.46447396600001</v>
      </c>
      <c r="AU18" s="122">
        <v>782.38090591800005</v>
      </c>
      <c r="AV18" s="187">
        <v>884.378730861603</v>
      </c>
      <c r="AW18" s="187">
        <v>871.97433224790598</v>
      </c>
      <c r="AX18" s="122">
        <v>957.15282557900002</v>
      </c>
      <c r="AY18" s="122">
        <v>951.35946905900005</v>
      </c>
      <c r="AZ18" s="122">
        <v>955.55489226700001</v>
      </c>
      <c r="BA18" s="122">
        <v>964.25906858300004</v>
      </c>
      <c r="BB18" s="122">
        <v>959.23766411199995</v>
      </c>
      <c r="BC18" s="122">
        <v>931.00960066599998</v>
      </c>
      <c r="BD18" s="122">
        <v>958.68168390799997</v>
      </c>
      <c r="BE18" s="122">
        <v>979.35039636700003</v>
      </c>
      <c r="BF18" s="122">
        <v>985.43809640699999</v>
      </c>
      <c r="BG18" s="122">
        <v>1049.0816520569999</v>
      </c>
      <c r="BH18" s="122">
        <v>1091.3656035240001</v>
      </c>
    </row>
    <row r="19" spans="4:60" x14ac:dyDescent="0.25">
      <c r="D19" s="120" t="s">
        <v>262</v>
      </c>
      <c r="E19" s="120" t="s">
        <v>259</v>
      </c>
      <c r="F19" s="122">
        <v>9.1527441039999999</v>
      </c>
      <c r="G19" s="122">
        <v>-5.4346145540000004</v>
      </c>
      <c r="H19" s="122">
        <v>4.7109448059999997</v>
      </c>
      <c r="I19" s="122">
        <v>13.128107803000001</v>
      </c>
      <c r="J19" s="122">
        <v>48.948007773</v>
      </c>
      <c r="K19" s="122">
        <v>77.257383520000005</v>
      </c>
      <c r="L19" s="122">
        <v>102.04665475199999</v>
      </c>
      <c r="M19" s="122">
        <v>112.0246283</v>
      </c>
      <c r="N19" s="122">
        <v>114.99052113400001</v>
      </c>
      <c r="O19" s="122">
        <v>94.977509909999995</v>
      </c>
      <c r="P19" s="122">
        <v>100.400217277</v>
      </c>
      <c r="Q19" s="122">
        <v>68.554416343</v>
      </c>
      <c r="R19" s="122">
        <v>59.633665782000001</v>
      </c>
      <c r="S19" s="122">
        <v>46.685100657</v>
      </c>
      <c r="T19" s="122">
        <v>61.891225730000002</v>
      </c>
      <c r="U19" s="122">
        <v>58.907402320999999</v>
      </c>
      <c r="V19" s="122">
        <v>66.082591745000002</v>
      </c>
      <c r="W19" s="122">
        <v>87.840772240999996</v>
      </c>
      <c r="X19" s="122">
        <v>111.89138697200001</v>
      </c>
      <c r="Y19" s="122">
        <v>138.66837118999999</v>
      </c>
      <c r="Z19" s="122">
        <v>158.28728009900004</v>
      </c>
      <c r="AA19" s="122">
        <v>172.84031530199999</v>
      </c>
      <c r="AB19" s="122">
        <v>169.01141433199996</v>
      </c>
      <c r="AC19" s="122">
        <v>182.050171285</v>
      </c>
      <c r="AD19" s="122">
        <v>180.78018460300001</v>
      </c>
      <c r="AE19" s="122">
        <v>185.53173353620002</v>
      </c>
      <c r="AF19" s="122">
        <v>194.35213347675</v>
      </c>
      <c r="AG19" s="122">
        <v>249.7274316923</v>
      </c>
      <c r="AH19" s="122">
        <v>275.88728812674998</v>
      </c>
      <c r="AI19" s="122">
        <v>312.22389086320004</v>
      </c>
      <c r="AJ19" s="122">
        <v>348.73859962475001</v>
      </c>
      <c r="AK19" s="122">
        <v>401.35316202267006</v>
      </c>
      <c r="AL19" s="122">
        <v>470.13986344336502</v>
      </c>
      <c r="AM19" s="122">
        <v>497.990761469875</v>
      </c>
      <c r="AN19" s="122">
        <v>462.19173935202798</v>
      </c>
      <c r="AO19" s="122">
        <v>479.50137861469426</v>
      </c>
      <c r="AP19" s="122">
        <v>532.22040912628836</v>
      </c>
      <c r="AQ19" s="122">
        <v>603.30022939635251</v>
      </c>
      <c r="AR19" s="122">
        <v>679.22881149530645</v>
      </c>
      <c r="AS19" s="122">
        <v>663.58313680042704</v>
      </c>
      <c r="AT19" s="122">
        <v>660.05352579800001</v>
      </c>
      <c r="AU19" s="122">
        <v>599.77593950799996</v>
      </c>
      <c r="AV19" s="187">
        <v>497.88352262173902</v>
      </c>
      <c r="AW19" s="187">
        <v>510.098840594801</v>
      </c>
      <c r="AX19" s="122">
        <v>468.531083372789</v>
      </c>
      <c r="AY19" s="122">
        <v>449.42690498222601</v>
      </c>
      <c r="AZ19" s="122">
        <v>459.27093680298901</v>
      </c>
      <c r="BA19" s="122">
        <v>531.40207734689602</v>
      </c>
      <c r="BB19" s="122">
        <v>533.09539896860895</v>
      </c>
      <c r="BC19" s="122">
        <v>530.18303525199997</v>
      </c>
      <c r="BD19" s="122">
        <v>530.84585392807014</v>
      </c>
      <c r="BE19" s="122">
        <v>529.54502469582303</v>
      </c>
      <c r="BF19" s="122">
        <v>496.90587727933001</v>
      </c>
      <c r="BG19" s="122">
        <v>502.86065649777998</v>
      </c>
      <c r="BH19" s="122">
        <v>508.06852447799997</v>
      </c>
    </row>
    <row r="20" spans="4:60" x14ac:dyDescent="0.25">
      <c r="D20" s="120" t="s">
        <v>471</v>
      </c>
      <c r="E20" s="120" t="s">
        <v>523</v>
      </c>
      <c r="F20" s="187">
        <v>3.9217632550240125</v>
      </c>
      <c r="G20" s="187">
        <v>-2.6824726555094389</v>
      </c>
      <c r="H20" s="187">
        <v>2.2640298219211039</v>
      </c>
      <c r="I20" s="187">
        <v>5.6586659557795302</v>
      </c>
      <c r="J20" s="187">
        <v>18.297689329317894</v>
      </c>
      <c r="K20" s="187">
        <v>25.069900658539201</v>
      </c>
      <c r="L20" s="187">
        <v>30.815275980891975</v>
      </c>
      <c r="M20" s="187">
        <v>32.689693125612692</v>
      </c>
      <c r="N20" s="187">
        <v>33.110246525209668</v>
      </c>
      <c r="O20" s="187">
        <v>28.26803369989339</v>
      </c>
      <c r="P20" s="187">
        <v>28.428487990929806</v>
      </c>
      <c r="Q20" s="187">
        <v>20.231165078301391</v>
      </c>
      <c r="R20" s="187">
        <v>18.759654557665282</v>
      </c>
      <c r="S20" s="187">
        <v>15.527982010672092</v>
      </c>
      <c r="T20" s="187">
        <v>21.401328117469291</v>
      </c>
      <c r="U20" s="187">
        <v>18.821094107351087</v>
      </c>
      <c r="V20" s="187">
        <v>20.310643725651055</v>
      </c>
      <c r="W20" s="187">
        <v>25.879084397314845</v>
      </c>
      <c r="X20" s="187">
        <v>30.655123750595365</v>
      </c>
      <c r="Y20" s="187">
        <v>35.738088519453939</v>
      </c>
      <c r="Z20" s="187">
        <v>38.915568925847658</v>
      </c>
      <c r="AA20" s="187">
        <v>41.047473630334494</v>
      </c>
      <c r="AB20" s="187">
        <v>39.333672392992256</v>
      </c>
      <c r="AC20" s="187">
        <v>41.039999724375214</v>
      </c>
      <c r="AD20" s="187">
        <v>40.796177174140333</v>
      </c>
      <c r="AE20" s="187">
        <v>40.084521848408635</v>
      </c>
      <c r="AF20" s="187">
        <v>40.198927258910054</v>
      </c>
      <c r="AG20" s="187">
        <v>46.808969560415811</v>
      </c>
      <c r="AH20" s="187">
        <v>47.193382246820967</v>
      </c>
      <c r="AI20" s="187">
        <v>49.314054579258006</v>
      </c>
      <c r="AJ20" s="187">
        <v>52.523431245270061</v>
      </c>
      <c r="AK20" s="187">
        <v>54.170448616919806</v>
      </c>
      <c r="AL20" s="187">
        <v>55.909243808494089</v>
      </c>
      <c r="AM20" s="187">
        <v>54.008941158155011</v>
      </c>
      <c r="AN20" s="187">
        <v>48.952203214996558</v>
      </c>
      <c r="AO20" s="187">
        <v>47.69084495058032</v>
      </c>
      <c r="AP20" s="187">
        <v>49.552120465983585</v>
      </c>
      <c r="AQ20" s="187">
        <v>51.711088318901012</v>
      </c>
      <c r="AR20" s="187">
        <v>53.658621193812174</v>
      </c>
      <c r="AS20" s="187">
        <v>46.876747958823152</v>
      </c>
      <c r="AT20" s="187">
        <v>44.660907888301452</v>
      </c>
      <c r="AU20" s="187">
        <v>41.029136936708518</v>
      </c>
      <c r="AV20" s="187">
        <v>35.44287643113784</v>
      </c>
      <c r="AW20" s="187">
        <v>35.870104355513234</v>
      </c>
      <c r="AX20" s="187">
        <v>34.074931593025056</v>
      </c>
      <c r="AY20" s="187">
        <v>32.786372469245926</v>
      </c>
      <c r="AZ20" s="187">
        <v>32.074396504855237</v>
      </c>
      <c r="BA20" s="187">
        <v>34.945593623456979</v>
      </c>
      <c r="BB20" s="187">
        <v>34.94492116748431</v>
      </c>
      <c r="BC20" s="187">
        <v>35.025754711402826</v>
      </c>
      <c r="BD20" s="187">
        <v>34.862138699057319</v>
      </c>
      <c r="BE20" s="187">
        <v>34.55151152820585</v>
      </c>
      <c r="BF20" s="187">
        <v>32.904470902139607</v>
      </c>
      <c r="BG20" s="187">
        <v>31.913444693256181</v>
      </c>
      <c r="BH20" s="187">
        <v>31.602079161059144</v>
      </c>
    </row>
    <row r="21" spans="4:60" x14ac:dyDescent="0.25">
      <c r="D21" s="120" t="s">
        <v>1728</v>
      </c>
      <c r="E21" s="120" t="s">
        <v>1727</v>
      </c>
      <c r="AV21" s="187"/>
      <c r="BB21" s="187">
        <v>46.045972455013803</v>
      </c>
      <c r="BC21" s="187">
        <v>46.844711826197702</v>
      </c>
      <c r="BD21" s="187">
        <v>46.739422427129298</v>
      </c>
      <c r="BE21" s="187">
        <v>46.403043732819299</v>
      </c>
      <c r="BF21" s="187">
        <v>45.695277748970689</v>
      </c>
      <c r="BG21" s="187">
        <v>44.716607329007338</v>
      </c>
      <c r="BH21" s="187">
        <v>44.118041360259788</v>
      </c>
    </row>
    <row r="22" spans="4:60" x14ac:dyDescent="0.25">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row>
    <row r="23" spans="4:60" x14ac:dyDescent="0.25">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K276"/>
  <sheetViews>
    <sheetView showGridLines="0" zoomScale="75" zoomScaleNormal="75" workbookViewId="0"/>
  </sheetViews>
  <sheetFormatPr defaultColWidth="9.140625" defaultRowHeight="15.75" x14ac:dyDescent="0.25"/>
  <cols>
    <col min="1" max="1" width="13.7109375" style="71" bestFit="1" customWidth="1"/>
    <col min="2" max="2" width="114" style="71" bestFit="1" customWidth="1"/>
    <col min="3" max="3" width="25.140625" style="71" customWidth="1"/>
    <col min="4" max="4" width="5.85546875" style="71" bestFit="1" customWidth="1"/>
    <col min="5" max="5" width="12.5703125" style="71" bestFit="1" customWidth="1"/>
    <col min="6" max="6" width="10.28515625" style="71" bestFit="1" customWidth="1"/>
    <col min="7" max="7" width="5.85546875" style="71" bestFit="1" customWidth="1"/>
    <col min="8" max="8" width="13.42578125" style="71" bestFit="1" customWidth="1"/>
    <col min="9" max="9" width="8.140625" style="71" bestFit="1" customWidth="1"/>
    <col min="10" max="10" width="14.28515625" style="71" customWidth="1"/>
    <col min="11" max="11" width="27.42578125" style="71" customWidth="1"/>
    <col min="12" max="13" width="9.140625" style="71"/>
    <col min="14" max="14" width="10.85546875" style="71" customWidth="1"/>
    <col min="15" max="16384" width="9.140625" style="71"/>
  </cols>
  <sheetData>
    <row r="1" spans="1:11" x14ac:dyDescent="0.25">
      <c r="A1" s="112" t="s">
        <v>2</v>
      </c>
      <c r="B1" s="113" t="s">
        <v>491</v>
      </c>
      <c r="C1" s="176" t="s">
        <v>467</v>
      </c>
    </row>
    <row r="2" spans="1:11" x14ac:dyDescent="0.25">
      <c r="A2" s="112" t="s">
        <v>3</v>
      </c>
      <c r="B2" s="113" t="s">
        <v>501</v>
      </c>
    </row>
    <row r="3" spans="1:11" x14ac:dyDescent="0.25">
      <c r="A3" s="112" t="s">
        <v>4</v>
      </c>
      <c r="B3" s="114" t="s">
        <v>260</v>
      </c>
    </row>
    <row r="4" spans="1:11" x14ac:dyDescent="0.25">
      <c r="A4" s="112" t="s">
        <v>5</v>
      </c>
      <c r="B4" s="114" t="s">
        <v>415</v>
      </c>
    </row>
    <row r="5" spans="1:11" x14ac:dyDescent="0.25">
      <c r="A5" s="115" t="s">
        <v>6</v>
      </c>
      <c r="B5" s="114" t="s">
        <v>1518</v>
      </c>
    </row>
    <row r="6" spans="1:11" x14ac:dyDescent="0.25">
      <c r="A6" s="115" t="s">
        <v>7</v>
      </c>
      <c r="B6" s="114" t="s">
        <v>1519</v>
      </c>
    </row>
    <row r="14" spans="1:11" ht="63" x14ac:dyDescent="0.25">
      <c r="D14" s="118"/>
      <c r="E14" s="118"/>
      <c r="F14" s="118"/>
      <c r="I14" s="118"/>
      <c r="J14" s="118" t="s">
        <v>596</v>
      </c>
      <c r="K14" s="118" t="s">
        <v>1830</v>
      </c>
    </row>
    <row r="15" spans="1:11" ht="63" x14ac:dyDescent="0.25">
      <c r="D15" s="118"/>
      <c r="E15" s="118"/>
      <c r="F15" s="118"/>
      <c r="I15" s="118"/>
      <c r="J15" s="118" t="s">
        <v>595</v>
      </c>
      <c r="K15" s="118" t="s">
        <v>1831</v>
      </c>
    </row>
    <row r="16" spans="1:11" x14ac:dyDescent="0.25">
      <c r="D16" s="71">
        <v>2022</v>
      </c>
      <c r="E16" s="71" t="s">
        <v>1509</v>
      </c>
      <c r="F16" s="71" t="s">
        <v>1729</v>
      </c>
      <c r="G16" s="71">
        <v>2022</v>
      </c>
      <c r="H16" s="192" t="s">
        <v>1505</v>
      </c>
      <c r="I16" s="71" t="s">
        <v>1730</v>
      </c>
      <c r="J16" s="188">
        <v>0.75988151609767896</v>
      </c>
      <c r="K16" s="188"/>
    </row>
    <row r="17" spans="5:11" x14ac:dyDescent="0.25">
      <c r="F17" s="71" t="s">
        <v>1496</v>
      </c>
      <c r="G17" s="192"/>
      <c r="H17" s="192"/>
      <c r="I17" s="71" t="s">
        <v>1486</v>
      </c>
      <c r="J17" s="188">
        <v>-1.2238114315865876</v>
      </c>
      <c r="K17" s="188">
        <v>-7.9850688449207494E-2</v>
      </c>
    </row>
    <row r="18" spans="5:11" x14ac:dyDescent="0.25">
      <c r="F18" s="71" t="s">
        <v>1497</v>
      </c>
      <c r="G18" s="192"/>
      <c r="H18" s="192"/>
      <c r="I18" s="71" t="s">
        <v>1487</v>
      </c>
      <c r="J18" s="188">
        <v>-1.845777431565669</v>
      </c>
      <c r="K18" s="188">
        <v>-0.20028312994344327</v>
      </c>
    </row>
    <row r="19" spans="5:11" x14ac:dyDescent="0.25">
      <c r="F19" s="71" t="s">
        <v>1498</v>
      </c>
      <c r="G19" s="192"/>
      <c r="H19" s="192"/>
      <c r="I19" s="71" t="s">
        <v>1488</v>
      </c>
      <c r="J19" s="188">
        <v>-5.9345678903838843</v>
      </c>
      <c r="K19" s="188">
        <v>-0.58749910085602242</v>
      </c>
    </row>
    <row r="20" spans="5:11" x14ac:dyDescent="0.25">
      <c r="F20" s="71" t="s">
        <v>1499</v>
      </c>
      <c r="G20" s="192"/>
      <c r="H20" s="192"/>
      <c r="I20" s="71" t="s">
        <v>1489</v>
      </c>
      <c r="J20" s="188">
        <v>-0.30352910842954223</v>
      </c>
      <c r="K20" s="188">
        <v>-0.60730362927185155</v>
      </c>
    </row>
    <row r="21" spans="5:11" x14ac:dyDescent="0.25">
      <c r="E21" s="71" t="s">
        <v>1510</v>
      </c>
      <c r="F21" s="71" t="s">
        <v>1500</v>
      </c>
      <c r="G21" s="192"/>
      <c r="H21" s="192" t="s">
        <v>1506</v>
      </c>
      <c r="I21" s="71" t="s">
        <v>1490</v>
      </c>
      <c r="J21" s="188">
        <v>-0.19854812532031793</v>
      </c>
      <c r="K21" s="188">
        <v>-0.62025840652587094</v>
      </c>
    </row>
    <row r="22" spans="5:11" x14ac:dyDescent="0.25">
      <c r="F22" s="71" t="s">
        <v>1501</v>
      </c>
      <c r="G22" s="192"/>
      <c r="H22" s="192"/>
      <c r="I22" s="71" t="s">
        <v>1491</v>
      </c>
      <c r="J22" s="188">
        <v>-1.8013279681455587</v>
      </c>
      <c r="K22" s="188">
        <v>-0.73779062976451149</v>
      </c>
    </row>
    <row r="23" spans="5:11" x14ac:dyDescent="0.25">
      <c r="F23" s="71" t="s">
        <v>1502</v>
      </c>
      <c r="G23" s="192"/>
      <c r="H23" s="192"/>
      <c r="I23" s="71" t="s">
        <v>1492</v>
      </c>
      <c r="J23" s="188">
        <v>4.9624275258507607E-2</v>
      </c>
      <c r="K23" s="188">
        <v>-0.73455276775332923</v>
      </c>
    </row>
    <row r="24" spans="5:11" x14ac:dyDescent="0.25">
      <c r="F24" s="71" t="s">
        <v>1503</v>
      </c>
      <c r="G24" s="192"/>
      <c r="H24" s="192"/>
      <c r="I24" s="71" t="s">
        <v>1493</v>
      </c>
      <c r="J24" s="188">
        <v>-0.69495973226793628</v>
      </c>
      <c r="K24" s="188">
        <v>-0.77989718245137529</v>
      </c>
    </row>
    <row r="25" spans="5:11" x14ac:dyDescent="0.25">
      <c r="E25" s="71" t="s">
        <v>1511</v>
      </c>
      <c r="F25" s="71" t="s">
        <v>1494</v>
      </c>
      <c r="G25" s="192"/>
      <c r="H25" s="192" t="s">
        <v>1504</v>
      </c>
      <c r="I25" s="71" t="s">
        <v>1484</v>
      </c>
      <c r="J25" s="188">
        <v>-9.3622546025739588</v>
      </c>
      <c r="K25" s="188">
        <v>-1.3907612879476792</v>
      </c>
    </row>
    <row r="26" spans="5:11" x14ac:dyDescent="0.25">
      <c r="F26" s="71" t="s">
        <v>1495</v>
      </c>
      <c r="G26" s="192"/>
      <c r="H26" s="192"/>
      <c r="I26" s="71" t="s">
        <v>1485</v>
      </c>
      <c r="J26" s="188">
        <v>-10.012595665109474</v>
      </c>
      <c r="K26" s="188">
        <v>-2.044058549590372</v>
      </c>
    </row>
    <row r="27" spans="5:11" x14ac:dyDescent="0.25">
      <c r="F27" s="71" t="s">
        <v>1624</v>
      </c>
      <c r="G27" s="192"/>
      <c r="H27" s="192"/>
      <c r="I27" s="71" t="s">
        <v>1641</v>
      </c>
      <c r="J27" s="188">
        <v>-4.6736274554772139</v>
      </c>
      <c r="K27" s="188">
        <v>-2.3490012558299722</v>
      </c>
    </row>
    <row r="28" spans="5:11" x14ac:dyDescent="0.25">
      <c r="F28" s="71" t="s">
        <v>1625</v>
      </c>
      <c r="G28" s="192"/>
      <c r="H28" s="192"/>
      <c r="I28" s="71" t="s">
        <v>1642</v>
      </c>
      <c r="J28" s="188">
        <v>-4.7022149222183591</v>
      </c>
      <c r="K28" s="188">
        <v>-2.6558092240220121</v>
      </c>
    </row>
    <row r="29" spans="5:11" x14ac:dyDescent="0.25">
      <c r="E29" s="71" t="s">
        <v>1512</v>
      </c>
      <c r="F29" s="71" t="s">
        <v>1626</v>
      </c>
      <c r="G29" s="192"/>
      <c r="H29" s="192" t="s">
        <v>1827</v>
      </c>
      <c r="I29" s="71" t="s">
        <v>1643</v>
      </c>
      <c r="J29" s="188">
        <v>-1.8958624547093823</v>
      </c>
      <c r="K29" s="188">
        <v>-2.7795095901946727</v>
      </c>
    </row>
    <row r="30" spans="5:11" x14ac:dyDescent="0.25">
      <c r="F30" s="71" t="s">
        <v>1815</v>
      </c>
      <c r="G30" s="192"/>
      <c r="I30" s="71" t="s">
        <v>1803</v>
      </c>
      <c r="J30" s="188">
        <v>1.5962043736945761</v>
      </c>
      <c r="K30" s="188">
        <v>-2.6753611774119066</v>
      </c>
    </row>
    <row r="31" spans="5:11" x14ac:dyDescent="0.25">
      <c r="F31" s="71" t="s">
        <v>1816</v>
      </c>
      <c r="G31" s="192"/>
      <c r="I31" s="71" t="s">
        <v>1804</v>
      </c>
      <c r="J31" s="188">
        <v>2.1206054771910803</v>
      </c>
      <c r="K31" s="188">
        <v>-2.5369968813182338</v>
      </c>
    </row>
    <row r="32" spans="5:11" x14ac:dyDescent="0.25">
      <c r="F32" s="71" t="s">
        <v>1817</v>
      </c>
      <c r="G32" s="192"/>
      <c r="I32" s="71" t="s">
        <v>1805</v>
      </c>
      <c r="J32" s="188">
        <v>1.2587626649423502</v>
      </c>
      <c r="K32" s="188">
        <v>-2.4548657107836549</v>
      </c>
    </row>
    <row r="33" spans="5:11" x14ac:dyDescent="0.25">
      <c r="F33" s="71" t="s">
        <v>1818</v>
      </c>
      <c r="G33" s="192"/>
      <c r="I33" s="71" t="s">
        <v>1806</v>
      </c>
      <c r="J33" s="188">
        <v>-0.61442464223813076</v>
      </c>
      <c r="K33" s="188">
        <v>-2.494955408768635</v>
      </c>
    </row>
    <row r="34" spans="5:11" x14ac:dyDescent="0.25">
      <c r="E34" s="71" t="s">
        <v>605</v>
      </c>
      <c r="F34" s="71" t="s">
        <v>1819</v>
      </c>
      <c r="G34" s="192"/>
      <c r="H34" s="71" t="s">
        <v>1828</v>
      </c>
      <c r="I34" s="71" t="s">
        <v>1807</v>
      </c>
      <c r="J34" s="188">
        <v>1.144079105556036</v>
      </c>
      <c r="K34" s="188">
        <v>-2.420307058654299</v>
      </c>
    </row>
    <row r="35" spans="5:11" x14ac:dyDescent="0.25">
      <c r="F35" s="71" t="s">
        <v>1820</v>
      </c>
      <c r="G35" s="192"/>
      <c r="I35" s="71" t="s">
        <v>1808</v>
      </c>
      <c r="J35" s="188">
        <v>1.6393321453166718</v>
      </c>
      <c r="K35" s="188">
        <v>-2.3133446647577594</v>
      </c>
    </row>
    <row r="36" spans="5:11" x14ac:dyDescent="0.25">
      <c r="F36" s="71" t="s">
        <v>1821</v>
      </c>
      <c r="G36" s="192"/>
      <c r="I36" s="71" t="s">
        <v>1809</v>
      </c>
      <c r="J36" s="188">
        <v>0.21668436952244138</v>
      </c>
      <c r="K36" s="188">
        <v>-2.2992065421385592</v>
      </c>
    </row>
    <row r="37" spans="5:11" x14ac:dyDescent="0.25">
      <c r="F37" s="71" t="s">
        <v>1822</v>
      </c>
      <c r="G37" s="192"/>
      <c r="I37" s="71" t="s">
        <v>1810</v>
      </c>
      <c r="J37" s="188">
        <v>4.1530501369233237</v>
      </c>
      <c r="K37" s="188">
        <v>-2.0282302266391405</v>
      </c>
    </row>
    <row r="38" spans="5:11" x14ac:dyDescent="0.25">
      <c r="E38" s="71" t="s">
        <v>606</v>
      </c>
      <c r="F38" s="71" t="s">
        <v>1823</v>
      </c>
      <c r="G38" s="192"/>
      <c r="H38" s="71" t="s">
        <v>1829</v>
      </c>
      <c r="I38" s="71" t="s">
        <v>1811</v>
      </c>
      <c r="J38" s="188">
        <v>3.9353525500452209</v>
      </c>
      <c r="K38" s="188">
        <v>-1.7714581437014418</v>
      </c>
    </row>
    <row r="39" spans="5:11" x14ac:dyDescent="0.25">
      <c r="F39" s="71" t="s">
        <v>1824</v>
      </c>
      <c r="G39" s="192"/>
      <c r="H39" s="192"/>
      <c r="I39" s="71" t="s">
        <v>1812</v>
      </c>
      <c r="J39" s="188">
        <v>-0.48914739796791373</v>
      </c>
      <c r="K39" s="188">
        <v>-1.803373809361011</v>
      </c>
    </row>
    <row r="40" spans="5:11" x14ac:dyDescent="0.25">
      <c r="F40" s="71" t="s">
        <v>1825</v>
      </c>
      <c r="G40" s="192"/>
      <c r="H40" s="192"/>
      <c r="I40" s="71" t="s">
        <v>1813</v>
      </c>
      <c r="J40" s="188">
        <v>1.9908534530571862</v>
      </c>
      <c r="K40" s="188">
        <v>-1.673475513982283</v>
      </c>
    </row>
    <row r="41" spans="5:11" x14ac:dyDescent="0.25">
      <c r="F41" s="71" t="s">
        <v>1826</v>
      </c>
      <c r="G41" s="192"/>
      <c r="H41" s="192"/>
      <c r="I41" s="71" t="s">
        <v>1814</v>
      </c>
      <c r="J41" s="188">
        <v>2.699810923213529</v>
      </c>
      <c r="K41" s="188">
        <v>-1.4973194859071053</v>
      </c>
    </row>
    <row r="42" spans="5:11" x14ac:dyDescent="0.25">
      <c r="E42" s="71" t="s">
        <v>607</v>
      </c>
      <c r="F42" s="71" t="s">
        <v>1627</v>
      </c>
      <c r="H42" s="192" t="s">
        <v>1731</v>
      </c>
      <c r="I42" s="71" t="s">
        <v>1644</v>
      </c>
      <c r="J42" s="188">
        <v>0.34213634090616218</v>
      </c>
      <c r="K42" s="188">
        <v>-1.4749959304477225</v>
      </c>
    </row>
    <row r="43" spans="5:11" x14ac:dyDescent="0.25">
      <c r="F43" s="71" t="s">
        <v>1628</v>
      </c>
      <c r="G43" s="192"/>
      <c r="H43" s="192"/>
      <c r="I43" s="71" t="s">
        <v>1645</v>
      </c>
      <c r="J43" s="188">
        <v>4.7341073421951974</v>
      </c>
      <c r="K43" s="188">
        <v>-1.1661070602263888</v>
      </c>
    </row>
    <row r="44" spans="5:11" x14ac:dyDescent="0.25">
      <c r="F44" s="71" t="s">
        <v>1629</v>
      </c>
      <c r="G44" s="192"/>
      <c r="H44" s="192"/>
      <c r="I44" s="71" t="s">
        <v>1646</v>
      </c>
      <c r="J44" s="188">
        <v>0.78631408446366169</v>
      </c>
      <c r="K44" s="188">
        <v>-1.1148019985468034</v>
      </c>
    </row>
    <row r="45" spans="5:11" x14ac:dyDescent="0.25">
      <c r="F45" s="71" t="s">
        <v>1630</v>
      </c>
      <c r="G45" s="192"/>
      <c r="H45" s="192"/>
      <c r="I45" s="71" t="s">
        <v>1647</v>
      </c>
      <c r="J45" s="188">
        <v>-1.5866245688766523</v>
      </c>
      <c r="K45" s="188">
        <v>-1.2183253526071411</v>
      </c>
    </row>
    <row r="46" spans="5:11" x14ac:dyDescent="0.25">
      <c r="F46" s="71" t="s">
        <v>1631</v>
      </c>
      <c r="G46" s="192"/>
      <c r="H46" s="192"/>
      <c r="I46" s="71" t="s">
        <v>1648</v>
      </c>
      <c r="J46" s="188">
        <v>-5.9337929738030226</v>
      </c>
      <c r="K46" s="188">
        <v>-1.6054907621171419</v>
      </c>
    </row>
    <row r="47" spans="5:11" x14ac:dyDescent="0.25">
      <c r="E47" s="71" t="s">
        <v>1513</v>
      </c>
      <c r="F47" s="71" t="s">
        <v>1632</v>
      </c>
      <c r="G47" s="192"/>
      <c r="H47" s="192" t="s">
        <v>1507</v>
      </c>
      <c r="I47" s="71" t="s">
        <v>1649</v>
      </c>
      <c r="J47" s="188">
        <v>-1.0355817022003391</v>
      </c>
      <c r="K47" s="188">
        <v>-1.6730599232900318</v>
      </c>
    </row>
    <row r="48" spans="5:11" x14ac:dyDescent="0.25">
      <c r="F48" s="71" t="s">
        <v>1633</v>
      </c>
      <c r="G48" s="192"/>
      <c r="H48" s="192"/>
      <c r="I48" s="71" t="s">
        <v>1650</v>
      </c>
      <c r="J48" s="188">
        <v>-2.6979309661591748</v>
      </c>
      <c r="K48" s="188">
        <v>-1.8490932887873235</v>
      </c>
    </row>
    <row r="49" spans="5:11" x14ac:dyDescent="0.25">
      <c r="F49" s="71" t="s">
        <v>1634</v>
      </c>
      <c r="G49" s="192"/>
      <c r="H49" s="192"/>
      <c r="I49" s="71" t="s">
        <v>1651</v>
      </c>
      <c r="J49" s="188">
        <v>-0.83483033246401317</v>
      </c>
      <c r="K49" s="188">
        <v>-1.9035639164224234</v>
      </c>
    </row>
    <row r="50" spans="5:11" x14ac:dyDescent="0.25">
      <c r="F50" s="71" t="s">
        <v>1635</v>
      </c>
      <c r="G50" s="192"/>
      <c r="H50" s="192"/>
      <c r="I50" s="71" t="s">
        <v>1652</v>
      </c>
      <c r="J50" s="188">
        <v>-0.57861241803995678</v>
      </c>
      <c r="K50" s="188">
        <v>-1.941316954785411</v>
      </c>
    </row>
    <row r="51" spans="5:11" x14ac:dyDescent="0.25">
      <c r="E51" s="71" t="s">
        <v>1514</v>
      </c>
      <c r="F51" s="71" t="s">
        <v>1636</v>
      </c>
      <c r="G51" s="192"/>
      <c r="H51" s="192" t="s">
        <v>1508</v>
      </c>
      <c r="I51" s="71" t="s">
        <v>1653</v>
      </c>
      <c r="J51" s="188">
        <v>-2.4121619445364928</v>
      </c>
      <c r="K51" s="188">
        <v>-2.0987045938864033</v>
      </c>
    </row>
    <row r="52" spans="5:11" x14ac:dyDescent="0.25">
      <c r="F52" s="71" t="s">
        <v>1637</v>
      </c>
      <c r="G52" s="192"/>
      <c r="H52" s="192"/>
      <c r="I52" s="71" t="s">
        <v>1654</v>
      </c>
      <c r="J52" s="188">
        <v>-2.9097308022959365</v>
      </c>
      <c r="K52" s="188">
        <v>-2.2885573782030009</v>
      </c>
    </row>
    <row r="53" spans="5:11" x14ac:dyDescent="0.25">
      <c r="F53" s="71" t="s">
        <v>1638</v>
      </c>
      <c r="G53" s="192"/>
      <c r="H53" s="192"/>
      <c r="I53" s="71" t="s">
        <v>1655</v>
      </c>
      <c r="J53" s="188">
        <v>-3.3827230653083897</v>
      </c>
      <c r="K53" s="188">
        <v>-2.5092717453238453</v>
      </c>
    </row>
    <row r="54" spans="5:11" x14ac:dyDescent="0.25">
      <c r="F54" s="71" t="s">
        <v>1639</v>
      </c>
      <c r="G54" s="192"/>
      <c r="H54" s="192"/>
      <c r="I54" s="71" t="s">
        <v>1656</v>
      </c>
      <c r="J54" s="188">
        <v>-4.4795440638749291</v>
      </c>
      <c r="K54" s="188">
        <v>-2.8015509872126443</v>
      </c>
    </row>
    <row r="55" spans="5:11" x14ac:dyDescent="0.25">
      <c r="E55" s="71" t="s">
        <v>1617</v>
      </c>
      <c r="F55" s="71" t="s">
        <v>1640</v>
      </c>
      <c r="G55" s="192"/>
      <c r="H55" s="192" t="s">
        <v>1617</v>
      </c>
      <c r="I55" s="71" t="s">
        <v>1657</v>
      </c>
      <c r="J55" s="188">
        <v>-1.9950158208550617</v>
      </c>
      <c r="K55" s="188">
        <v>-2.9317208668613501</v>
      </c>
    </row>
    <row r="56" spans="5:11" x14ac:dyDescent="0.25">
      <c r="J56" s="188"/>
      <c r="K56" s="188"/>
    </row>
    <row r="57" spans="5:11" x14ac:dyDescent="0.25">
      <c r="J57" s="188"/>
      <c r="K57" s="188"/>
    </row>
    <row r="58" spans="5:11" x14ac:dyDescent="0.25">
      <c r="J58" s="188"/>
      <c r="K58" s="188"/>
    </row>
    <row r="59" spans="5:11" x14ac:dyDescent="0.25">
      <c r="J59" s="188"/>
      <c r="K59" s="188"/>
    </row>
    <row r="60" spans="5:11" x14ac:dyDescent="0.25">
      <c r="J60" s="188"/>
      <c r="K60" s="188"/>
    </row>
    <row r="61" spans="5:11" x14ac:dyDescent="0.25">
      <c r="J61" s="188"/>
      <c r="K61" s="188"/>
    </row>
    <row r="62" spans="5:11" x14ac:dyDescent="0.25">
      <c r="J62" s="188"/>
      <c r="K62" s="188"/>
    </row>
    <row r="63" spans="5:11" x14ac:dyDescent="0.25">
      <c r="J63" s="188"/>
      <c r="K63" s="188"/>
    </row>
    <row r="64" spans="5:11" x14ac:dyDescent="0.25">
      <c r="J64" s="188"/>
      <c r="K64" s="188"/>
    </row>
    <row r="65" spans="7:11" x14ac:dyDescent="0.25">
      <c r="J65" s="188"/>
      <c r="K65" s="188"/>
    </row>
    <row r="66" spans="7:11" x14ac:dyDescent="0.25">
      <c r="J66" s="188"/>
      <c r="K66" s="188"/>
    </row>
    <row r="67" spans="7:11" x14ac:dyDescent="0.25">
      <c r="J67" s="188"/>
      <c r="K67" s="188"/>
    </row>
    <row r="68" spans="7:11" x14ac:dyDescent="0.25">
      <c r="J68" s="188"/>
      <c r="K68" s="188"/>
    </row>
    <row r="69" spans="7:11" x14ac:dyDescent="0.25">
      <c r="J69" s="188"/>
      <c r="K69" s="188"/>
    </row>
    <row r="70" spans="7:11" x14ac:dyDescent="0.25">
      <c r="J70" s="188"/>
      <c r="K70" s="188"/>
    </row>
    <row r="71" spans="7:11" x14ac:dyDescent="0.25">
      <c r="G71" s="192"/>
      <c r="H71" s="192"/>
      <c r="J71" s="188"/>
      <c r="K71" s="188"/>
    </row>
    <row r="72" spans="7:11" x14ac:dyDescent="0.25">
      <c r="G72" s="192"/>
      <c r="H72" s="192"/>
      <c r="J72" s="188"/>
      <c r="K72" s="188"/>
    </row>
    <row r="73" spans="7:11" x14ac:dyDescent="0.25">
      <c r="G73" s="192"/>
      <c r="H73" s="192"/>
      <c r="I73" s="119"/>
      <c r="J73" s="188"/>
      <c r="K73" s="188"/>
    </row>
    <row r="74" spans="7:11" x14ac:dyDescent="0.25">
      <c r="G74" s="192"/>
      <c r="H74" s="192"/>
      <c r="I74" s="119"/>
      <c r="J74" s="188"/>
      <c r="K74" s="188"/>
    </row>
    <row r="75" spans="7:11" x14ac:dyDescent="0.25">
      <c r="G75" s="192"/>
      <c r="H75" s="192"/>
      <c r="I75" s="119"/>
      <c r="J75" s="188"/>
      <c r="K75" s="188"/>
    </row>
    <row r="76" spans="7:11" x14ac:dyDescent="0.25">
      <c r="G76" s="192"/>
      <c r="H76" s="192"/>
      <c r="I76" s="119"/>
      <c r="J76" s="188"/>
      <c r="K76" s="188"/>
    </row>
    <row r="77" spans="7:11" x14ac:dyDescent="0.25">
      <c r="G77" s="192"/>
      <c r="H77" s="192"/>
      <c r="I77" s="119"/>
      <c r="J77" s="188"/>
      <c r="K77" s="188"/>
    </row>
    <row r="78" spans="7:11" x14ac:dyDescent="0.25">
      <c r="G78" s="192"/>
      <c r="H78" s="192"/>
      <c r="I78" s="119"/>
      <c r="J78" s="188"/>
      <c r="K78" s="188"/>
    </row>
    <row r="79" spans="7:11" x14ac:dyDescent="0.25">
      <c r="G79" s="192"/>
      <c r="H79" s="192"/>
      <c r="I79" s="119"/>
      <c r="J79" s="188"/>
      <c r="K79" s="188"/>
    </row>
    <row r="80" spans="7:11" x14ac:dyDescent="0.25">
      <c r="G80" s="192"/>
      <c r="H80" s="192"/>
      <c r="I80" s="119"/>
      <c r="J80" s="188"/>
      <c r="K80" s="188"/>
    </row>
    <row r="81" spans="7:11" x14ac:dyDescent="0.25">
      <c r="G81" s="192"/>
      <c r="H81" s="192"/>
      <c r="I81" s="119"/>
      <c r="J81" s="188"/>
      <c r="K81" s="188"/>
    </row>
    <row r="82" spans="7:11" x14ac:dyDescent="0.25">
      <c r="G82" s="192"/>
      <c r="H82" s="192"/>
      <c r="I82" s="119"/>
      <c r="J82" s="188"/>
      <c r="K82" s="188"/>
    </row>
    <row r="83" spans="7:11" x14ac:dyDescent="0.25">
      <c r="G83" s="192"/>
      <c r="H83" s="192"/>
      <c r="I83" s="119"/>
      <c r="J83" s="188"/>
      <c r="K83" s="188"/>
    </row>
    <row r="84" spans="7:11" x14ac:dyDescent="0.25">
      <c r="G84" s="192"/>
      <c r="H84" s="192"/>
      <c r="I84" s="119"/>
      <c r="J84" s="188"/>
      <c r="K84" s="188"/>
    </row>
    <row r="85" spans="7:11" x14ac:dyDescent="0.25">
      <c r="G85" s="192"/>
      <c r="H85" s="192"/>
      <c r="I85" s="119"/>
      <c r="J85" s="188"/>
      <c r="K85" s="188"/>
    </row>
    <row r="86" spans="7:11" x14ac:dyDescent="0.25">
      <c r="G86" s="192"/>
      <c r="H86" s="192"/>
      <c r="I86" s="119"/>
      <c r="J86" s="188"/>
      <c r="K86" s="188"/>
    </row>
    <row r="87" spans="7:11" x14ac:dyDescent="0.25">
      <c r="G87" s="192"/>
      <c r="H87" s="192"/>
      <c r="I87" s="119"/>
      <c r="J87" s="188"/>
      <c r="K87" s="188"/>
    </row>
    <row r="88" spans="7:11" x14ac:dyDescent="0.25">
      <c r="G88" s="192"/>
      <c r="H88" s="192"/>
      <c r="I88" s="119"/>
      <c r="J88" s="188"/>
      <c r="K88" s="188"/>
    </row>
    <row r="89" spans="7:11" x14ac:dyDescent="0.25">
      <c r="G89" s="192"/>
      <c r="H89" s="192"/>
      <c r="I89" s="119"/>
      <c r="J89" s="188"/>
      <c r="K89" s="188"/>
    </row>
    <row r="90" spans="7:11" x14ac:dyDescent="0.25">
      <c r="G90" s="192"/>
      <c r="H90" s="192"/>
      <c r="I90" s="119"/>
      <c r="J90" s="188"/>
      <c r="K90" s="188"/>
    </row>
    <row r="91" spans="7:11" x14ac:dyDescent="0.25">
      <c r="G91" s="192"/>
      <c r="H91" s="192"/>
      <c r="I91" s="119"/>
      <c r="J91" s="188"/>
      <c r="K91" s="188"/>
    </row>
    <row r="92" spans="7:11" x14ac:dyDescent="0.25">
      <c r="G92" s="192"/>
      <c r="H92" s="192"/>
      <c r="I92" s="119"/>
      <c r="J92" s="188"/>
      <c r="K92" s="188"/>
    </row>
    <row r="93" spans="7:11" x14ac:dyDescent="0.25">
      <c r="G93" s="192"/>
      <c r="H93" s="192"/>
      <c r="I93" s="119"/>
      <c r="J93" s="188"/>
      <c r="K93" s="188"/>
    </row>
    <row r="94" spans="7:11" x14ac:dyDescent="0.25">
      <c r="G94" s="192"/>
      <c r="H94" s="192"/>
      <c r="I94" s="119"/>
      <c r="J94" s="188"/>
      <c r="K94" s="188"/>
    </row>
    <row r="95" spans="7:11" x14ac:dyDescent="0.25">
      <c r="G95" s="192"/>
      <c r="H95" s="192"/>
      <c r="I95" s="119"/>
      <c r="J95" s="188"/>
      <c r="K95" s="188"/>
    </row>
    <row r="96" spans="7:11" x14ac:dyDescent="0.25">
      <c r="G96" s="192"/>
      <c r="H96" s="192"/>
      <c r="I96" s="119"/>
      <c r="J96" s="188"/>
      <c r="K96" s="188"/>
    </row>
    <row r="97" spans="7:11" x14ac:dyDescent="0.25">
      <c r="G97" s="192"/>
      <c r="H97" s="192"/>
      <c r="I97" s="119"/>
      <c r="J97" s="188"/>
      <c r="K97" s="188"/>
    </row>
    <row r="98" spans="7:11" x14ac:dyDescent="0.25">
      <c r="G98" s="192"/>
      <c r="H98" s="192"/>
      <c r="I98" s="119"/>
      <c r="J98" s="188"/>
      <c r="K98" s="188"/>
    </row>
    <row r="99" spans="7:11" x14ac:dyDescent="0.25">
      <c r="G99" s="192"/>
      <c r="H99" s="192"/>
      <c r="I99" s="119"/>
      <c r="J99" s="188"/>
      <c r="K99" s="188"/>
    </row>
    <row r="100" spans="7:11" x14ac:dyDescent="0.25">
      <c r="G100" s="192"/>
      <c r="H100" s="192"/>
      <c r="I100" s="119"/>
      <c r="J100" s="188"/>
      <c r="K100" s="188"/>
    </row>
    <row r="101" spans="7:11" x14ac:dyDescent="0.25">
      <c r="G101" s="192"/>
      <c r="H101" s="192"/>
      <c r="I101" s="119"/>
      <c r="J101" s="188"/>
      <c r="K101" s="188"/>
    </row>
    <row r="102" spans="7:11" x14ac:dyDescent="0.25">
      <c r="G102" s="192"/>
      <c r="H102" s="192"/>
      <c r="I102" s="119"/>
      <c r="J102" s="188"/>
      <c r="K102" s="188"/>
    </row>
    <row r="103" spans="7:11" x14ac:dyDescent="0.25">
      <c r="G103" s="192"/>
      <c r="H103" s="192"/>
      <c r="I103" s="119"/>
      <c r="J103" s="188"/>
      <c r="K103" s="188"/>
    </row>
    <row r="104" spans="7:11" x14ac:dyDescent="0.25">
      <c r="G104" s="192"/>
      <c r="H104" s="192"/>
      <c r="I104" s="119"/>
      <c r="J104" s="188"/>
      <c r="K104" s="188"/>
    </row>
    <row r="105" spans="7:11" x14ac:dyDescent="0.25">
      <c r="G105" s="192"/>
      <c r="H105" s="192"/>
      <c r="I105" s="119"/>
      <c r="J105" s="188"/>
      <c r="K105" s="188"/>
    </row>
    <row r="106" spans="7:11" x14ac:dyDescent="0.25">
      <c r="G106" s="192"/>
      <c r="H106" s="192"/>
      <c r="I106" s="119"/>
      <c r="J106" s="188"/>
      <c r="K106" s="188"/>
    </row>
    <row r="107" spans="7:11" x14ac:dyDescent="0.25">
      <c r="G107" s="192"/>
      <c r="H107" s="192"/>
      <c r="I107" s="119"/>
      <c r="J107" s="188"/>
      <c r="K107" s="188"/>
    </row>
    <row r="108" spans="7:11" x14ac:dyDescent="0.25">
      <c r="G108" s="192"/>
      <c r="H108" s="192"/>
      <c r="I108" s="119"/>
      <c r="J108" s="188"/>
      <c r="K108" s="188"/>
    </row>
    <row r="109" spans="7:11" x14ac:dyDescent="0.25">
      <c r="G109" s="192"/>
      <c r="H109" s="192"/>
      <c r="I109" s="119"/>
      <c r="J109" s="188"/>
      <c r="K109" s="188"/>
    </row>
    <row r="110" spans="7:11" x14ac:dyDescent="0.25">
      <c r="G110" s="192"/>
      <c r="H110" s="192"/>
      <c r="I110" s="119"/>
      <c r="J110" s="188"/>
      <c r="K110" s="188"/>
    </row>
    <row r="111" spans="7:11" x14ac:dyDescent="0.25">
      <c r="G111" s="192"/>
      <c r="H111" s="192"/>
      <c r="I111" s="119"/>
      <c r="J111" s="188"/>
      <c r="K111" s="188"/>
    </row>
    <row r="112" spans="7:11" x14ac:dyDescent="0.25">
      <c r="G112" s="192"/>
      <c r="H112" s="192"/>
      <c r="I112" s="119"/>
      <c r="J112" s="188"/>
      <c r="K112" s="188"/>
    </row>
    <row r="113" spans="7:11" x14ac:dyDescent="0.25">
      <c r="G113" s="192"/>
      <c r="H113" s="192"/>
      <c r="I113" s="119"/>
      <c r="J113" s="188"/>
      <c r="K113" s="188"/>
    </row>
    <row r="114" spans="7:11" x14ac:dyDescent="0.25">
      <c r="G114" s="192"/>
      <c r="H114" s="192"/>
      <c r="I114" s="119"/>
      <c r="J114" s="188"/>
      <c r="K114" s="188"/>
    </row>
    <row r="115" spans="7:11" x14ac:dyDescent="0.25">
      <c r="G115" s="192"/>
      <c r="H115" s="192"/>
      <c r="I115" s="119"/>
      <c r="J115" s="188"/>
      <c r="K115" s="188"/>
    </row>
    <row r="116" spans="7:11" x14ac:dyDescent="0.25">
      <c r="G116" s="192"/>
      <c r="H116" s="192"/>
      <c r="I116" s="119"/>
      <c r="J116" s="188"/>
      <c r="K116" s="188"/>
    </row>
    <row r="117" spans="7:11" x14ac:dyDescent="0.25">
      <c r="G117" s="192"/>
      <c r="H117" s="192"/>
      <c r="I117" s="119"/>
      <c r="J117" s="188"/>
      <c r="K117" s="188"/>
    </row>
    <row r="118" spans="7:11" x14ac:dyDescent="0.25">
      <c r="G118" s="192"/>
      <c r="H118" s="192"/>
      <c r="I118" s="119"/>
      <c r="J118" s="188"/>
      <c r="K118" s="188"/>
    </row>
    <row r="119" spans="7:11" x14ac:dyDescent="0.25">
      <c r="G119" s="192"/>
      <c r="H119" s="192"/>
      <c r="I119" s="119"/>
      <c r="J119" s="188"/>
      <c r="K119" s="188"/>
    </row>
    <row r="120" spans="7:11" x14ac:dyDescent="0.25">
      <c r="G120" s="192"/>
      <c r="H120" s="192"/>
      <c r="I120" s="119"/>
      <c r="J120" s="188"/>
      <c r="K120" s="188"/>
    </row>
    <row r="121" spans="7:11" x14ac:dyDescent="0.25">
      <c r="G121" s="192"/>
      <c r="H121" s="192"/>
      <c r="I121" s="119"/>
      <c r="J121" s="188"/>
      <c r="K121" s="188"/>
    </row>
    <row r="122" spans="7:11" x14ac:dyDescent="0.25">
      <c r="G122" s="192"/>
      <c r="H122" s="192"/>
      <c r="I122" s="119"/>
      <c r="J122" s="188"/>
      <c r="K122" s="188"/>
    </row>
    <row r="123" spans="7:11" x14ac:dyDescent="0.25">
      <c r="G123" s="192"/>
      <c r="H123" s="192"/>
      <c r="I123" s="119"/>
      <c r="J123" s="188"/>
      <c r="K123" s="188"/>
    </row>
    <row r="124" spans="7:11" x14ac:dyDescent="0.25">
      <c r="G124" s="192"/>
      <c r="H124" s="192"/>
      <c r="I124" s="119"/>
      <c r="J124" s="188"/>
      <c r="K124" s="188"/>
    </row>
    <row r="125" spans="7:11" x14ac:dyDescent="0.25">
      <c r="G125" s="192"/>
      <c r="H125" s="192"/>
      <c r="I125" s="119"/>
      <c r="J125" s="188"/>
      <c r="K125" s="188"/>
    </row>
    <row r="126" spans="7:11" x14ac:dyDescent="0.25">
      <c r="G126" s="192"/>
      <c r="H126" s="192"/>
      <c r="I126" s="119"/>
      <c r="J126" s="188"/>
      <c r="K126" s="188"/>
    </row>
    <row r="127" spans="7:11" x14ac:dyDescent="0.25">
      <c r="G127" s="192"/>
      <c r="H127" s="192"/>
      <c r="I127" s="119"/>
      <c r="J127" s="188"/>
      <c r="K127" s="188"/>
    </row>
    <row r="128" spans="7:11" x14ac:dyDescent="0.25">
      <c r="G128" s="192"/>
      <c r="H128" s="192"/>
      <c r="I128" s="119"/>
      <c r="J128" s="188"/>
      <c r="K128" s="188"/>
    </row>
    <row r="129" spans="7:11" x14ac:dyDescent="0.25">
      <c r="G129" s="192"/>
      <c r="H129" s="192"/>
      <c r="I129" s="119"/>
      <c r="J129" s="188"/>
      <c r="K129" s="188"/>
    </row>
    <row r="130" spans="7:11" x14ac:dyDescent="0.25">
      <c r="G130" s="192"/>
      <c r="H130" s="192"/>
      <c r="I130" s="119"/>
      <c r="J130" s="188"/>
      <c r="K130" s="188"/>
    </row>
    <row r="131" spans="7:11" x14ac:dyDescent="0.25">
      <c r="G131" s="192"/>
      <c r="H131" s="192"/>
      <c r="I131" s="119"/>
      <c r="J131" s="188"/>
      <c r="K131" s="188"/>
    </row>
    <row r="132" spans="7:11" x14ac:dyDescent="0.25">
      <c r="G132" s="192"/>
      <c r="H132" s="192"/>
      <c r="I132" s="119"/>
      <c r="J132" s="188"/>
      <c r="K132" s="188"/>
    </row>
    <row r="133" spans="7:11" x14ac:dyDescent="0.25">
      <c r="G133" s="192"/>
      <c r="H133" s="192"/>
      <c r="I133" s="119"/>
      <c r="J133" s="188"/>
      <c r="K133" s="188"/>
    </row>
    <row r="134" spans="7:11" x14ac:dyDescent="0.25">
      <c r="G134" s="192"/>
      <c r="H134" s="192"/>
      <c r="I134" s="119"/>
      <c r="J134" s="188"/>
      <c r="K134" s="188"/>
    </row>
    <row r="135" spans="7:11" x14ac:dyDescent="0.25">
      <c r="G135" s="192"/>
      <c r="H135" s="192"/>
      <c r="I135" s="119"/>
      <c r="J135" s="188"/>
      <c r="K135" s="188"/>
    </row>
    <row r="136" spans="7:11" x14ac:dyDescent="0.25">
      <c r="G136" s="192"/>
      <c r="H136" s="192"/>
      <c r="I136" s="119"/>
      <c r="J136" s="188"/>
      <c r="K136" s="188"/>
    </row>
    <row r="137" spans="7:11" x14ac:dyDescent="0.25">
      <c r="G137" s="192"/>
      <c r="H137" s="192"/>
      <c r="I137" s="119"/>
      <c r="J137" s="188"/>
      <c r="K137" s="188"/>
    </row>
    <row r="138" spans="7:11" x14ac:dyDescent="0.25">
      <c r="G138" s="192"/>
      <c r="H138" s="192"/>
      <c r="I138" s="119"/>
      <c r="J138" s="188"/>
      <c r="K138" s="188"/>
    </row>
    <row r="139" spans="7:11" x14ac:dyDescent="0.25">
      <c r="G139" s="192"/>
      <c r="H139" s="192"/>
      <c r="I139" s="119"/>
      <c r="J139" s="188"/>
      <c r="K139" s="188"/>
    </row>
    <row r="140" spans="7:11" x14ac:dyDescent="0.25">
      <c r="G140" s="192"/>
      <c r="H140" s="192"/>
      <c r="I140" s="119"/>
      <c r="J140" s="188"/>
      <c r="K140" s="188"/>
    </row>
    <row r="141" spans="7:11" x14ac:dyDescent="0.25">
      <c r="G141" s="192"/>
      <c r="H141" s="192"/>
      <c r="I141" s="119"/>
      <c r="J141" s="188"/>
      <c r="K141" s="188"/>
    </row>
    <row r="142" spans="7:11" x14ac:dyDescent="0.25">
      <c r="G142" s="192"/>
      <c r="H142" s="192"/>
      <c r="I142" s="119"/>
      <c r="J142" s="188"/>
      <c r="K142" s="188"/>
    </row>
    <row r="143" spans="7:11" x14ac:dyDescent="0.25">
      <c r="G143" s="192"/>
      <c r="H143" s="192"/>
      <c r="I143" s="119"/>
      <c r="J143" s="188"/>
      <c r="K143" s="188"/>
    </row>
    <row r="144" spans="7:11" x14ac:dyDescent="0.25">
      <c r="G144" s="192"/>
      <c r="H144" s="192"/>
      <c r="I144" s="119"/>
      <c r="J144" s="188"/>
      <c r="K144" s="188"/>
    </row>
    <row r="145" spans="7:11" x14ac:dyDescent="0.25">
      <c r="G145" s="192"/>
      <c r="H145" s="192"/>
      <c r="I145" s="119"/>
      <c r="J145" s="188"/>
      <c r="K145" s="188"/>
    </row>
    <row r="146" spans="7:11" x14ac:dyDescent="0.25">
      <c r="G146" s="192"/>
      <c r="H146" s="192"/>
      <c r="I146" s="119"/>
      <c r="J146" s="188"/>
      <c r="K146" s="188"/>
    </row>
    <row r="147" spans="7:11" x14ac:dyDescent="0.25">
      <c r="G147" s="192"/>
      <c r="H147" s="192"/>
      <c r="I147" s="119"/>
      <c r="J147" s="188"/>
      <c r="K147" s="188"/>
    </row>
    <row r="148" spans="7:11" x14ac:dyDescent="0.25">
      <c r="G148" s="192"/>
      <c r="H148" s="192"/>
      <c r="I148" s="119"/>
      <c r="J148" s="188"/>
      <c r="K148" s="188"/>
    </row>
    <row r="149" spans="7:11" x14ac:dyDescent="0.25">
      <c r="G149" s="192"/>
      <c r="H149" s="192"/>
      <c r="I149" s="119"/>
      <c r="J149" s="188"/>
      <c r="K149" s="188"/>
    </row>
    <row r="150" spans="7:11" x14ac:dyDescent="0.25">
      <c r="G150" s="192"/>
      <c r="H150" s="192"/>
      <c r="I150" s="119"/>
      <c r="J150" s="188"/>
      <c r="K150" s="188"/>
    </row>
    <row r="151" spans="7:11" x14ac:dyDescent="0.25">
      <c r="G151" s="192"/>
      <c r="H151" s="192"/>
      <c r="I151" s="119"/>
      <c r="J151" s="188"/>
      <c r="K151" s="188"/>
    </row>
    <row r="152" spans="7:11" x14ac:dyDescent="0.25">
      <c r="G152" s="192"/>
      <c r="H152" s="192"/>
      <c r="I152" s="119"/>
      <c r="J152" s="188"/>
      <c r="K152" s="188"/>
    </row>
    <row r="153" spans="7:11" x14ac:dyDescent="0.25">
      <c r="G153" s="192"/>
      <c r="H153" s="192"/>
      <c r="I153" s="119"/>
      <c r="J153" s="188"/>
      <c r="K153" s="188"/>
    </row>
    <row r="154" spans="7:11" x14ac:dyDescent="0.25">
      <c r="G154" s="192"/>
      <c r="H154" s="192"/>
      <c r="I154" s="119"/>
      <c r="J154" s="188"/>
      <c r="K154" s="188"/>
    </row>
    <row r="155" spans="7:11" x14ac:dyDescent="0.25">
      <c r="G155" s="192"/>
      <c r="H155" s="192"/>
      <c r="I155" s="119"/>
      <c r="J155" s="188"/>
      <c r="K155" s="188"/>
    </row>
    <row r="156" spans="7:11" x14ac:dyDescent="0.25">
      <c r="G156" s="192"/>
      <c r="H156" s="192"/>
      <c r="I156" s="119"/>
      <c r="J156" s="188"/>
      <c r="K156" s="188"/>
    </row>
    <row r="157" spans="7:11" x14ac:dyDescent="0.25">
      <c r="G157" s="192"/>
      <c r="H157" s="192"/>
      <c r="I157" s="119"/>
      <c r="J157" s="188"/>
      <c r="K157" s="188"/>
    </row>
    <row r="158" spans="7:11" x14ac:dyDescent="0.25">
      <c r="G158" s="192"/>
      <c r="H158" s="192"/>
      <c r="I158" s="119"/>
      <c r="J158" s="188"/>
      <c r="K158" s="188"/>
    </row>
    <row r="159" spans="7:11" x14ac:dyDescent="0.25">
      <c r="G159" s="192"/>
      <c r="H159" s="192"/>
      <c r="I159" s="119"/>
      <c r="J159" s="188"/>
      <c r="K159" s="188"/>
    </row>
    <row r="160" spans="7:11" x14ac:dyDescent="0.25">
      <c r="G160" s="192"/>
      <c r="H160" s="192"/>
      <c r="I160" s="119"/>
      <c r="J160" s="188"/>
      <c r="K160" s="188"/>
    </row>
    <row r="161" spans="7:11" x14ac:dyDescent="0.25">
      <c r="G161" s="192"/>
      <c r="H161" s="192"/>
      <c r="I161" s="119"/>
      <c r="J161" s="188"/>
      <c r="K161" s="188"/>
    </row>
    <row r="162" spans="7:11" x14ac:dyDescent="0.25">
      <c r="G162" s="192"/>
      <c r="H162" s="192"/>
      <c r="I162" s="119"/>
      <c r="J162" s="188"/>
      <c r="K162" s="188"/>
    </row>
    <row r="163" spans="7:11" x14ac:dyDescent="0.25">
      <c r="G163" s="192"/>
      <c r="H163" s="192"/>
      <c r="I163" s="119"/>
      <c r="J163" s="188"/>
      <c r="K163" s="188"/>
    </row>
    <row r="164" spans="7:11" x14ac:dyDescent="0.25">
      <c r="G164" s="192"/>
      <c r="H164" s="192"/>
      <c r="I164" s="119"/>
      <c r="J164" s="188"/>
      <c r="K164" s="188"/>
    </row>
    <row r="165" spans="7:11" x14ac:dyDescent="0.25">
      <c r="G165" s="192"/>
      <c r="H165" s="192"/>
      <c r="I165" s="119"/>
      <c r="J165" s="188"/>
      <c r="K165" s="188"/>
    </row>
    <row r="166" spans="7:11" x14ac:dyDescent="0.25">
      <c r="G166" s="192"/>
      <c r="H166" s="192"/>
      <c r="I166" s="119"/>
      <c r="J166" s="188"/>
      <c r="K166" s="188"/>
    </row>
    <row r="167" spans="7:11" x14ac:dyDescent="0.25">
      <c r="G167" s="192"/>
      <c r="H167" s="192"/>
      <c r="I167" s="119"/>
      <c r="J167" s="188"/>
      <c r="K167" s="188"/>
    </row>
    <row r="168" spans="7:11" x14ac:dyDescent="0.25">
      <c r="G168" s="192"/>
      <c r="H168" s="192"/>
      <c r="I168" s="119"/>
      <c r="J168" s="188"/>
      <c r="K168" s="188"/>
    </row>
    <row r="169" spans="7:11" x14ac:dyDescent="0.25">
      <c r="G169" s="192"/>
      <c r="H169" s="192"/>
      <c r="I169" s="119"/>
      <c r="J169" s="188"/>
      <c r="K169" s="188"/>
    </row>
    <row r="170" spans="7:11" x14ac:dyDescent="0.25">
      <c r="G170" s="192"/>
      <c r="H170" s="192"/>
      <c r="I170" s="119"/>
      <c r="J170" s="188"/>
      <c r="K170" s="188"/>
    </row>
    <row r="171" spans="7:11" x14ac:dyDescent="0.25">
      <c r="G171" s="192"/>
      <c r="H171" s="192"/>
      <c r="I171" s="119"/>
      <c r="J171" s="188"/>
      <c r="K171" s="188"/>
    </row>
    <row r="172" spans="7:11" x14ac:dyDescent="0.25">
      <c r="G172" s="192"/>
      <c r="H172" s="192"/>
      <c r="I172" s="119"/>
      <c r="J172" s="188"/>
      <c r="K172" s="188"/>
    </row>
    <row r="173" spans="7:11" x14ac:dyDescent="0.25">
      <c r="G173" s="192"/>
      <c r="H173" s="192"/>
      <c r="I173" s="119"/>
      <c r="J173" s="188"/>
      <c r="K173" s="188"/>
    </row>
    <row r="174" spans="7:11" x14ac:dyDescent="0.25">
      <c r="G174" s="192"/>
      <c r="H174" s="192"/>
      <c r="I174" s="119"/>
      <c r="J174" s="188"/>
      <c r="K174" s="188"/>
    </row>
    <row r="175" spans="7:11" x14ac:dyDescent="0.25">
      <c r="G175" s="192"/>
      <c r="H175" s="192"/>
      <c r="I175" s="119"/>
      <c r="J175" s="188"/>
      <c r="K175" s="188"/>
    </row>
    <row r="176" spans="7:11" x14ac:dyDescent="0.25">
      <c r="G176" s="192"/>
      <c r="H176" s="192"/>
      <c r="I176" s="119"/>
      <c r="J176" s="188"/>
      <c r="K176" s="188"/>
    </row>
    <row r="177" spans="7:11" x14ac:dyDescent="0.25">
      <c r="G177" s="192"/>
      <c r="H177" s="192"/>
      <c r="I177" s="119"/>
      <c r="J177" s="188"/>
      <c r="K177" s="188"/>
    </row>
    <row r="178" spans="7:11" x14ac:dyDescent="0.25">
      <c r="G178" s="192"/>
      <c r="H178" s="192"/>
      <c r="I178" s="119"/>
      <c r="J178" s="188"/>
      <c r="K178" s="188"/>
    </row>
    <row r="179" spans="7:11" x14ac:dyDescent="0.25">
      <c r="G179" s="192"/>
      <c r="H179" s="192"/>
      <c r="I179" s="119"/>
      <c r="J179" s="188"/>
      <c r="K179" s="188"/>
    </row>
    <row r="180" spans="7:11" x14ac:dyDescent="0.25">
      <c r="G180" s="192"/>
      <c r="H180" s="192"/>
      <c r="I180" s="119"/>
      <c r="J180" s="188"/>
      <c r="K180" s="188"/>
    </row>
    <row r="181" spans="7:11" x14ac:dyDescent="0.25">
      <c r="G181" s="192"/>
      <c r="H181" s="192"/>
      <c r="I181" s="119"/>
      <c r="J181" s="188"/>
      <c r="K181" s="188"/>
    </row>
    <row r="182" spans="7:11" x14ac:dyDescent="0.25">
      <c r="G182" s="192"/>
      <c r="H182" s="192"/>
      <c r="I182" s="119"/>
      <c r="J182" s="188"/>
      <c r="K182" s="188"/>
    </row>
    <row r="183" spans="7:11" x14ac:dyDescent="0.25">
      <c r="G183" s="192"/>
      <c r="H183" s="192"/>
      <c r="I183" s="119"/>
      <c r="J183" s="188"/>
      <c r="K183" s="188"/>
    </row>
    <row r="184" spans="7:11" x14ac:dyDescent="0.25">
      <c r="G184" s="192"/>
      <c r="H184" s="192"/>
      <c r="I184" s="119"/>
      <c r="J184" s="188"/>
      <c r="K184" s="188"/>
    </row>
    <row r="185" spans="7:11" x14ac:dyDescent="0.25">
      <c r="G185" s="192"/>
      <c r="H185" s="192"/>
      <c r="I185" s="119"/>
      <c r="J185" s="188"/>
      <c r="K185" s="188"/>
    </row>
    <row r="186" spans="7:11" x14ac:dyDescent="0.25">
      <c r="G186" s="192"/>
      <c r="H186" s="192"/>
      <c r="I186" s="119"/>
      <c r="J186" s="188"/>
      <c r="K186" s="188"/>
    </row>
    <row r="187" spans="7:11" x14ac:dyDescent="0.25">
      <c r="G187" s="192"/>
      <c r="H187" s="192"/>
      <c r="I187" s="119"/>
      <c r="J187" s="188"/>
      <c r="K187" s="188"/>
    </row>
    <row r="188" spans="7:11" x14ac:dyDescent="0.25">
      <c r="G188" s="192"/>
      <c r="H188" s="192"/>
      <c r="I188" s="119"/>
      <c r="J188" s="188"/>
      <c r="K188" s="188"/>
    </row>
    <row r="189" spans="7:11" x14ac:dyDescent="0.25">
      <c r="G189" s="192"/>
      <c r="H189" s="192"/>
      <c r="I189" s="119"/>
      <c r="J189" s="188"/>
      <c r="K189" s="188"/>
    </row>
    <row r="190" spans="7:11" x14ac:dyDescent="0.25">
      <c r="G190" s="192"/>
      <c r="H190" s="192"/>
      <c r="I190" s="119"/>
      <c r="J190" s="188"/>
      <c r="K190" s="188"/>
    </row>
    <row r="191" spans="7:11" x14ac:dyDescent="0.25">
      <c r="G191" s="192"/>
      <c r="H191" s="192"/>
      <c r="I191" s="119"/>
      <c r="J191" s="188"/>
      <c r="K191" s="188"/>
    </row>
    <row r="192" spans="7:11" x14ac:dyDescent="0.25">
      <c r="G192" s="192"/>
      <c r="H192" s="192"/>
      <c r="I192" s="119"/>
      <c r="J192" s="188"/>
      <c r="K192" s="188"/>
    </row>
    <row r="193" spans="7:11" x14ac:dyDescent="0.25">
      <c r="G193" s="192"/>
      <c r="H193" s="192"/>
      <c r="I193" s="119"/>
      <c r="J193" s="188"/>
      <c r="K193" s="188"/>
    </row>
    <row r="194" spans="7:11" x14ac:dyDescent="0.25">
      <c r="G194" s="192"/>
      <c r="H194" s="192"/>
      <c r="I194" s="119"/>
      <c r="J194" s="188"/>
      <c r="K194" s="188"/>
    </row>
    <row r="195" spans="7:11" x14ac:dyDescent="0.25">
      <c r="G195" s="192"/>
      <c r="H195" s="192"/>
      <c r="I195" s="119"/>
      <c r="J195" s="188"/>
      <c r="K195" s="188"/>
    </row>
    <row r="196" spans="7:11" x14ac:dyDescent="0.25">
      <c r="G196" s="192"/>
      <c r="H196" s="192"/>
      <c r="I196" s="119"/>
      <c r="J196" s="188"/>
      <c r="K196" s="188"/>
    </row>
    <row r="197" spans="7:11" x14ac:dyDescent="0.25">
      <c r="G197" s="192"/>
      <c r="H197" s="192"/>
      <c r="I197" s="119"/>
      <c r="J197" s="188"/>
      <c r="K197" s="188"/>
    </row>
    <row r="198" spans="7:11" x14ac:dyDescent="0.25">
      <c r="G198" s="192"/>
      <c r="H198" s="192"/>
      <c r="I198" s="119"/>
      <c r="J198" s="188"/>
      <c r="K198" s="188"/>
    </row>
    <row r="199" spans="7:11" x14ac:dyDescent="0.25">
      <c r="G199" s="192"/>
      <c r="H199" s="192"/>
      <c r="I199" s="119"/>
      <c r="J199" s="188"/>
      <c r="K199" s="188"/>
    </row>
    <row r="200" spans="7:11" x14ac:dyDescent="0.25">
      <c r="G200" s="192"/>
      <c r="H200" s="192"/>
      <c r="I200" s="119"/>
      <c r="J200" s="188"/>
      <c r="K200" s="188"/>
    </row>
    <row r="201" spans="7:11" x14ac:dyDescent="0.25">
      <c r="G201" s="192"/>
      <c r="H201" s="192"/>
      <c r="I201" s="119"/>
      <c r="J201" s="188"/>
      <c r="K201" s="188"/>
    </row>
    <row r="202" spans="7:11" x14ac:dyDescent="0.25">
      <c r="G202" s="192"/>
      <c r="H202" s="192"/>
      <c r="I202" s="119"/>
      <c r="J202" s="188"/>
      <c r="K202" s="188"/>
    </row>
    <row r="203" spans="7:11" x14ac:dyDescent="0.25">
      <c r="G203" s="192"/>
      <c r="H203" s="192"/>
      <c r="I203" s="119"/>
      <c r="J203" s="188"/>
      <c r="K203" s="188"/>
    </row>
    <row r="204" spans="7:11" x14ac:dyDescent="0.25">
      <c r="G204" s="192"/>
      <c r="H204" s="192"/>
      <c r="I204" s="119"/>
      <c r="J204" s="188"/>
      <c r="K204" s="188"/>
    </row>
    <row r="205" spans="7:11" x14ac:dyDescent="0.25">
      <c r="G205" s="192"/>
      <c r="H205" s="192"/>
      <c r="I205" s="119"/>
      <c r="J205" s="188"/>
      <c r="K205" s="188"/>
    </row>
    <row r="206" spans="7:11" x14ac:dyDescent="0.25">
      <c r="G206" s="192"/>
      <c r="H206" s="192"/>
      <c r="I206" s="119"/>
      <c r="J206" s="188"/>
      <c r="K206" s="188"/>
    </row>
    <row r="207" spans="7:11" x14ac:dyDescent="0.25">
      <c r="G207" s="192"/>
      <c r="H207" s="192"/>
      <c r="I207" s="119"/>
      <c r="J207" s="188"/>
      <c r="K207" s="188"/>
    </row>
    <row r="208" spans="7:11" x14ac:dyDescent="0.25">
      <c r="G208" s="192"/>
      <c r="H208" s="192"/>
      <c r="I208" s="119"/>
      <c r="J208" s="188"/>
      <c r="K208" s="188"/>
    </row>
    <row r="209" spans="7:11" x14ac:dyDescent="0.25">
      <c r="G209" s="192"/>
      <c r="H209" s="192"/>
      <c r="I209" s="119"/>
      <c r="J209" s="188"/>
      <c r="K209" s="188"/>
    </row>
    <row r="210" spans="7:11" x14ac:dyDescent="0.25">
      <c r="G210" s="192"/>
      <c r="H210" s="192"/>
      <c r="I210" s="119"/>
      <c r="J210" s="188"/>
      <c r="K210" s="188"/>
    </row>
    <row r="211" spans="7:11" x14ac:dyDescent="0.25">
      <c r="G211" s="192"/>
      <c r="H211" s="192"/>
      <c r="I211" s="119"/>
      <c r="J211" s="188"/>
      <c r="K211" s="188"/>
    </row>
    <row r="212" spans="7:11" x14ac:dyDescent="0.25">
      <c r="G212" s="192"/>
      <c r="H212" s="192"/>
      <c r="I212" s="119"/>
      <c r="J212" s="188"/>
      <c r="K212" s="188"/>
    </row>
    <row r="213" spans="7:11" x14ac:dyDescent="0.25">
      <c r="G213" s="192"/>
      <c r="H213" s="192"/>
      <c r="I213" s="119"/>
      <c r="J213" s="188"/>
      <c r="K213" s="188"/>
    </row>
    <row r="214" spans="7:11" x14ac:dyDescent="0.25">
      <c r="G214" s="192"/>
      <c r="H214" s="192"/>
      <c r="I214" s="119"/>
      <c r="J214" s="188"/>
      <c r="K214" s="188"/>
    </row>
    <row r="215" spans="7:11" x14ac:dyDescent="0.25">
      <c r="G215" s="192"/>
      <c r="H215" s="192"/>
      <c r="I215" s="119"/>
      <c r="J215" s="188"/>
      <c r="K215" s="188"/>
    </row>
    <row r="216" spans="7:11" x14ac:dyDescent="0.25">
      <c r="G216" s="192"/>
      <c r="H216" s="192"/>
      <c r="I216" s="119"/>
      <c r="J216" s="188"/>
      <c r="K216" s="188"/>
    </row>
    <row r="217" spans="7:11" x14ac:dyDescent="0.25">
      <c r="G217" s="192"/>
      <c r="H217" s="192"/>
      <c r="I217" s="119"/>
      <c r="J217" s="188"/>
      <c r="K217" s="188"/>
    </row>
    <row r="218" spans="7:11" x14ac:dyDescent="0.25">
      <c r="G218" s="192"/>
      <c r="H218" s="192"/>
      <c r="I218" s="119"/>
      <c r="J218" s="188"/>
      <c r="K218" s="188"/>
    </row>
    <row r="219" spans="7:11" x14ac:dyDescent="0.25">
      <c r="G219" s="192"/>
      <c r="H219" s="192"/>
      <c r="I219" s="119"/>
      <c r="J219" s="188"/>
      <c r="K219" s="188"/>
    </row>
    <row r="220" spans="7:11" x14ac:dyDescent="0.25">
      <c r="G220" s="192"/>
      <c r="H220" s="192"/>
      <c r="I220" s="119"/>
      <c r="J220" s="188"/>
      <c r="K220" s="188"/>
    </row>
    <row r="221" spans="7:11" x14ac:dyDescent="0.25">
      <c r="G221" s="192"/>
      <c r="H221" s="192"/>
      <c r="I221" s="119"/>
      <c r="J221" s="188"/>
      <c r="K221" s="188"/>
    </row>
    <row r="222" spans="7:11" x14ac:dyDescent="0.25">
      <c r="G222" s="192"/>
      <c r="H222" s="192"/>
      <c r="I222" s="119"/>
      <c r="J222" s="188"/>
      <c r="K222" s="188"/>
    </row>
    <row r="223" spans="7:11" x14ac:dyDescent="0.25">
      <c r="G223" s="192"/>
      <c r="H223" s="192"/>
      <c r="I223" s="119"/>
      <c r="J223" s="188"/>
      <c r="K223" s="188"/>
    </row>
    <row r="224" spans="7:11" x14ac:dyDescent="0.25">
      <c r="G224" s="192"/>
      <c r="H224" s="192"/>
      <c r="I224" s="119"/>
      <c r="J224" s="188"/>
      <c r="K224" s="188"/>
    </row>
    <row r="225" spans="7:11" x14ac:dyDescent="0.25">
      <c r="G225" s="192"/>
      <c r="H225" s="192"/>
      <c r="I225" s="119"/>
      <c r="J225" s="188"/>
      <c r="K225" s="188"/>
    </row>
    <row r="226" spans="7:11" x14ac:dyDescent="0.25">
      <c r="G226" s="192"/>
      <c r="H226" s="192"/>
      <c r="I226" s="119"/>
      <c r="J226" s="188"/>
      <c r="K226" s="188"/>
    </row>
    <row r="227" spans="7:11" x14ac:dyDescent="0.25">
      <c r="G227" s="192"/>
      <c r="H227" s="192"/>
      <c r="I227" s="119"/>
      <c r="J227" s="188"/>
      <c r="K227" s="188"/>
    </row>
    <row r="228" spans="7:11" x14ac:dyDescent="0.25">
      <c r="G228" s="192"/>
      <c r="H228" s="192"/>
      <c r="I228" s="119"/>
      <c r="J228" s="188"/>
      <c r="K228" s="188"/>
    </row>
    <row r="229" spans="7:11" x14ac:dyDescent="0.25">
      <c r="G229" s="192"/>
      <c r="H229" s="192"/>
      <c r="I229" s="119"/>
      <c r="J229" s="188"/>
      <c r="K229" s="188"/>
    </row>
    <row r="230" spans="7:11" x14ac:dyDescent="0.25">
      <c r="G230" s="192"/>
      <c r="H230" s="192"/>
      <c r="I230" s="119"/>
      <c r="J230" s="188"/>
      <c r="K230" s="188"/>
    </row>
    <row r="231" spans="7:11" x14ac:dyDescent="0.25">
      <c r="G231" s="192"/>
      <c r="H231" s="192"/>
      <c r="I231" s="119"/>
      <c r="J231" s="188"/>
      <c r="K231" s="188"/>
    </row>
    <row r="232" spans="7:11" x14ac:dyDescent="0.25">
      <c r="G232" s="192"/>
      <c r="H232" s="192"/>
      <c r="I232" s="119"/>
      <c r="J232" s="188"/>
      <c r="K232" s="188"/>
    </row>
    <row r="233" spans="7:11" x14ac:dyDescent="0.25">
      <c r="G233" s="192"/>
      <c r="H233" s="192"/>
      <c r="I233" s="119"/>
      <c r="J233" s="188"/>
      <c r="K233" s="188"/>
    </row>
    <row r="234" spans="7:11" x14ac:dyDescent="0.25">
      <c r="G234" s="192"/>
      <c r="H234" s="192"/>
      <c r="I234" s="119"/>
      <c r="J234" s="188"/>
      <c r="K234" s="188"/>
    </row>
    <row r="235" spans="7:11" x14ac:dyDescent="0.25">
      <c r="G235" s="192"/>
      <c r="H235" s="192"/>
      <c r="I235" s="119"/>
      <c r="J235" s="188"/>
      <c r="K235" s="188"/>
    </row>
    <row r="236" spans="7:11" x14ac:dyDescent="0.25">
      <c r="G236" s="192"/>
      <c r="H236" s="192"/>
      <c r="I236" s="119"/>
      <c r="J236" s="188"/>
      <c r="K236" s="188"/>
    </row>
    <row r="237" spans="7:11" x14ac:dyDescent="0.25">
      <c r="G237" s="192"/>
      <c r="H237" s="192"/>
      <c r="I237" s="119"/>
      <c r="J237" s="188"/>
      <c r="K237" s="188"/>
    </row>
    <row r="238" spans="7:11" x14ac:dyDescent="0.25">
      <c r="G238" s="192"/>
      <c r="H238" s="192"/>
      <c r="I238" s="119"/>
      <c r="J238" s="188"/>
      <c r="K238" s="188"/>
    </row>
    <row r="239" spans="7:11" x14ac:dyDescent="0.25">
      <c r="G239" s="192"/>
      <c r="H239" s="192"/>
      <c r="I239" s="119"/>
      <c r="J239" s="188"/>
      <c r="K239" s="188"/>
    </row>
    <row r="240" spans="7:11" x14ac:dyDescent="0.25">
      <c r="G240" s="192"/>
      <c r="H240" s="192"/>
      <c r="I240" s="119"/>
      <c r="J240" s="188"/>
      <c r="K240" s="188"/>
    </row>
    <row r="241" spans="7:11" x14ac:dyDescent="0.25">
      <c r="G241" s="192"/>
      <c r="H241" s="192"/>
      <c r="I241" s="119"/>
      <c r="J241" s="188"/>
      <c r="K241" s="188"/>
    </row>
    <row r="242" spans="7:11" x14ac:dyDescent="0.25">
      <c r="G242" s="192"/>
      <c r="H242" s="192"/>
      <c r="I242" s="119"/>
      <c r="J242" s="188"/>
      <c r="K242" s="188"/>
    </row>
    <row r="243" spans="7:11" x14ac:dyDescent="0.25">
      <c r="G243" s="192"/>
      <c r="H243" s="192"/>
      <c r="I243" s="119"/>
      <c r="J243" s="188"/>
      <c r="K243" s="188"/>
    </row>
    <row r="244" spans="7:11" x14ac:dyDescent="0.25">
      <c r="G244" s="192"/>
      <c r="H244" s="192"/>
      <c r="I244" s="119"/>
      <c r="J244" s="188"/>
      <c r="K244" s="188"/>
    </row>
    <row r="245" spans="7:11" x14ac:dyDescent="0.25">
      <c r="G245" s="192"/>
      <c r="H245" s="192"/>
      <c r="I245" s="119"/>
      <c r="J245" s="188"/>
      <c r="K245" s="188"/>
    </row>
    <row r="246" spans="7:11" x14ac:dyDescent="0.25">
      <c r="G246" s="192"/>
      <c r="H246" s="192"/>
      <c r="I246" s="119"/>
      <c r="J246" s="188"/>
      <c r="K246" s="188"/>
    </row>
    <row r="247" spans="7:11" x14ac:dyDescent="0.25">
      <c r="G247" s="192"/>
      <c r="H247" s="192"/>
      <c r="I247" s="119"/>
      <c r="J247" s="188"/>
      <c r="K247" s="188"/>
    </row>
    <row r="248" spans="7:11" x14ac:dyDescent="0.25">
      <c r="G248" s="192"/>
      <c r="H248" s="192"/>
      <c r="I248" s="119"/>
      <c r="J248" s="188"/>
      <c r="K248" s="188"/>
    </row>
    <row r="249" spans="7:11" x14ac:dyDescent="0.25">
      <c r="G249" s="192"/>
      <c r="H249" s="192"/>
      <c r="I249" s="119"/>
      <c r="J249" s="188"/>
      <c r="K249" s="188"/>
    </row>
    <row r="250" spans="7:11" x14ac:dyDescent="0.25">
      <c r="G250" s="192"/>
      <c r="H250" s="192"/>
      <c r="I250" s="119"/>
      <c r="J250" s="188"/>
      <c r="K250" s="188"/>
    </row>
    <row r="251" spans="7:11" x14ac:dyDescent="0.25">
      <c r="G251" s="192"/>
      <c r="H251" s="192"/>
      <c r="I251" s="119"/>
      <c r="J251" s="188"/>
      <c r="K251" s="188"/>
    </row>
    <row r="252" spans="7:11" x14ac:dyDescent="0.25">
      <c r="G252" s="192"/>
      <c r="H252" s="192"/>
      <c r="I252" s="119"/>
      <c r="J252" s="188"/>
      <c r="K252" s="188"/>
    </row>
    <row r="253" spans="7:11" x14ac:dyDescent="0.25">
      <c r="G253" s="192"/>
      <c r="H253" s="192"/>
      <c r="I253" s="119"/>
      <c r="J253" s="188"/>
      <c r="K253" s="188"/>
    </row>
    <row r="254" spans="7:11" x14ac:dyDescent="0.25">
      <c r="G254" s="192"/>
      <c r="H254" s="192"/>
      <c r="I254" s="119"/>
      <c r="J254" s="188"/>
      <c r="K254" s="188"/>
    </row>
    <row r="255" spans="7:11" x14ac:dyDescent="0.25">
      <c r="G255" s="192"/>
      <c r="H255" s="192"/>
      <c r="I255" s="119"/>
      <c r="J255" s="188"/>
      <c r="K255" s="188"/>
    </row>
    <row r="256" spans="7:11" x14ac:dyDescent="0.25">
      <c r="G256" s="192"/>
      <c r="H256" s="192"/>
      <c r="I256" s="119"/>
      <c r="J256" s="188"/>
      <c r="K256" s="188"/>
    </row>
    <row r="257" spans="7:11" x14ac:dyDescent="0.25">
      <c r="G257" s="192"/>
      <c r="H257" s="192"/>
      <c r="I257" s="119"/>
      <c r="J257" s="188"/>
      <c r="K257" s="188"/>
    </row>
    <row r="258" spans="7:11" x14ac:dyDescent="0.25">
      <c r="G258" s="192"/>
      <c r="H258" s="192"/>
      <c r="I258" s="119"/>
      <c r="J258" s="188"/>
      <c r="K258" s="188"/>
    </row>
    <row r="259" spans="7:11" x14ac:dyDescent="0.25">
      <c r="G259" s="192"/>
      <c r="H259" s="192"/>
      <c r="I259" s="119"/>
      <c r="J259" s="188"/>
      <c r="K259" s="188"/>
    </row>
    <row r="260" spans="7:11" x14ac:dyDescent="0.25">
      <c r="G260" s="192"/>
      <c r="H260" s="192"/>
      <c r="I260" s="119"/>
      <c r="J260" s="188"/>
      <c r="K260" s="188"/>
    </row>
    <row r="261" spans="7:11" x14ac:dyDescent="0.25">
      <c r="G261" s="192"/>
      <c r="H261" s="192"/>
      <c r="I261" s="119"/>
      <c r="J261" s="188"/>
      <c r="K261" s="188"/>
    </row>
    <row r="262" spans="7:11" x14ac:dyDescent="0.25">
      <c r="G262" s="192"/>
      <c r="H262" s="192"/>
      <c r="I262" s="119"/>
      <c r="J262" s="188"/>
      <c r="K262" s="188"/>
    </row>
    <row r="263" spans="7:11" x14ac:dyDescent="0.25">
      <c r="G263" s="192"/>
      <c r="H263" s="192"/>
      <c r="I263" s="119"/>
      <c r="J263" s="188"/>
      <c r="K263" s="188"/>
    </row>
    <row r="264" spans="7:11" x14ac:dyDescent="0.25">
      <c r="G264" s="192"/>
      <c r="H264" s="192"/>
      <c r="I264" s="119"/>
      <c r="J264" s="188"/>
      <c r="K264" s="188"/>
    </row>
    <row r="265" spans="7:11" x14ac:dyDescent="0.25">
      <c r="G265" s="192"/>
      <c r="H265" s="192"/>
      <c r="I265" s="119"/>
      <c r="J265" s="188"/>
      <c r="K265" s="188"/>
    </row>
    <row r="266" spans="7:11" x14ac:dyDescent="0.25">
      <c r="G266" s="192"/>
      <c r="H266" s="192"/>
      <c r="I266" s="119"/>
      <c r="J266" s="188"/>
      <c r="K266" s="188"/>
    </row>
    <row r="267" spans="7:11" x14ac:dyDescent="0.25">
      <c r="G267" s="192"/>
      <c r="H267" s="192"/>
      <c r="I267" s="119"/>
      <c r="J267" s="188"/>
      <c r="K267" s="188"/>
    </row>
    <row r="268" spans="7:11" x14ac:dyDescent="0.25">
      <c r="G268" s="192"/>
      <c r="H268" s="192"/>
      <c r="I268" s="119"/>
      <c r="J268" s="188"/>
      <c r="K268" s="188"/>
    </row>
    <row r="269" spans="7:11" x14ac:dyDescent="0.25">
      <c r="G269" s="192"/>
      <c r="H269" s="192"/>
      <c r="I269" s="119"/>
      <c r="J269" s="188"/>
      <c r="K269" s="188"/>
    </row>
    <row r="270" spans="7:11" x14ac:dyDescent="0.25">
      <c r="G270" s="192"/>
      <c r="H270" s="192"/>
      <c r="I270" s="119"/>
      <c r="J270" s="188"/>
      <c r="K270" s="188"/>
    </row>
    <row r="271" spans="7:11" x14ac:dyDescent="0.25">
      <c r="G271" s="192"/>
      <c r="H271" s="192"/>
      <c r="I271" s="119"/>
      <c r="J271" s="188"/>
      <c r="K271" s="188"/>
    </row>
    <row r="272" spans="7:11" x14ac:dyDescent="0.25">
      <c r="G272" s="192"/>
      <c r="H272" s="192"/>
      <c r="I272" s="119"/>
      <c r="J272" s="188"/>
      <c r="K272" s="188"/>
    </row>
    <row r="273" spans="7:11" x14ac:dyDescent="0.25">
      <c r="G273" s="192"/>
      <c r="H273" s="192"/>
      <c r="I273" s="119"/>
      <c r="J273" s="188"/>
      <c r="K273" s="188"/>
    </row>
    <row r="274" spans="7:11" x14ac:dyDescent="0.25">
      <c r="G274" s="192"/>
      <c r="H274" s="192"/>
      <c r="I274" s="119"/>
      <c r="J274" s="188"/>
      <c r="K274" s="188"/>
    </row>
    <row r="275" spans="7:11" x14ac:dyDescent="0.25">
      <c r="G275" s="192"/>
      <c r="H275" s="192"/>
      <c r="I275" s="119"/>
      <c r="J275" s="188"/>
      <c r="K275" s="188"/>
    </row>
    <row r="276" spans="7:11" x14ac:dyDescent="0.25">
      <c r="G276" s="192"/>
      <c r="H276" s="192"/>
      <c r="I276" s="119"/>
      <c r="J276" s="188"/>
      <c r="K276" s="188"/>
    </row>
  </sheetData>
  <phoneticPr fontId="37"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sheetPr>
    <tabColor theme="5" tint="0.79998168889431442"/>
  </sheetPr>
  <dimension ref="A1:I66"/>
  <sheetViews>
    <sheetView zoomScale="75" zoomScaleNormal="75" workbookViewId="0"/>
  </sheetViews>
  <sheetFormatPr defaultColWidth="9.140625" defaultRowHeight="15.75" x14ac:dyDescent="0.25"/>
  <cols>
    <col min="1" max="1" width="9.140625" style="146"/>
    <col min="2" max="2" width="142.85546875" style="146" bestFit="1" customWidth="1"/>
    <col min="3" max="3" width="10.28515625" style="146" customWidth="1"/>
    <col min="4" max="5" width="9.140625" style="146"/>
    <col min="6" max="6" width="17.42578125" style="146" bestFit="1" customWidth="1"/>
    <col min="7" max="7" width="17.28515625" style="146" bestFit="1" customWidth="1"/>
    <col min="8" max="8" width="16.5703125" style="146" customWidth="1"/>
    <col min="9" max="9" width="17.5703125" style="146" customWidth="1"/>
    <col min="10" max="16384" width="9.140625" style="146"/>
  </cols>
  <sheetData>
    <row r="1" spans="1:9" x14ac:dyDescent="0.25">
      <c r="A1" s="146" t="s">
        <v>2</v>
      </c>
      <c r="B1" s="113" t="s">
        <v>1621</v>
      </c>
      <c r="C1" s="176" t="s">
        <v>467</v>
      </c>
    </row>
    <row r="2" spans="1:9" x14ac:dyDescent="0.25">
      <c r="A2" s="146" t="s">
        <v>3</v>
      </c>
      <c r="B2" s="113" t="s">
        <v>591</v>
      </c>
    </row>
    <row r="3" spans="1:9" x14ac:dyDescent="0.25">
      <c r="A3" s="146" t="s">
        <v>4</v>
      </c>
      <c r="B3" s="146" t="s">
        <v>260</v>
      </c>
    </row>
    <row r="4" spans="1:9" x14ac:dyDescent="0.25">
      <c r="A4" s="146" t="s">
        <v>5</v>
      </c>
      <c r="B4" s="146" t="s">
        <v>415</v>
      </c>
    </row>
    <row r="5" spans="1:9" x14ac:dyDescent="0.25">
      <c r="A5" s="146" t="s">
        <v>6</v>
      </c>
    </row>
    <row r="6" spans="1:9" x14ac:dyDescent="0.25">
      <c r="A6" s="146" t="s">
        <v>7</v>
      </c>
    </row>
    <row r="7" spans="1:9" ht="47.25" x14ac:dyDescent="0.25">
      <c r="F7" s="150" t="s">
        <v>289</v>
      </c>
      <c r="G7" s="150" t="s">
        <v>290</v>
      </c>
      <c r="H7" s="150" t="s">
        <v>291</v>
      </c>
      <c r="I7" s="150" t="s">
        <v>665</v>
      </c>
    </row>
    <row r="8" spans="1:9" ht="31.5" x14ac:dyDescent="0.25">
      <c r="F8" s="150" t="s">
        <v>292</v>
      </c>
      <c r="G8" s="150" t="s">
        <v>293</v>
      </c>
      <c r="H8" s="150" t="s">
        <v>294</v>
      </c>
      <c r="I8" s="150" t="s">
        <v>526</v>
      </c>
    </row>
    <row r="9" spans="1:9" x14ac:dyDescent="0.25">
      <c r="D9" s="146" t="s">
        <v>76</v>
      </c>
      <c r="E9" s="146" t="s">
        <v>77</v>
      </c>
      <c r="F9" s="148">
        <v>29.673999999999999</v>
      </c>
      <c r="G9" s="148">
        <v>876.24900000000002</v>
      </c>
      <c r="H9" s="148">
        <v>285.86099999999999</v>
      </c>
      <c r="I9" s="148">
        <v>97.510119283360069</v>
      </c>
    </row>
    <row r="10" spans="1:9" x14ac:dyDescent="0.25">
      <c r="D10" s="146" t="s">
        <v>60</v>
      </c>
      <c r="E10" s="146" t="s">
        <v>61</v>
      </c>
      <c r="F10" s="148">
        <v>43.247</v>
      </c>
      <c r="G10" s="148">
        <v>874.23099999999999</v>
      </c>
      <c r="H10" s="148">
        <v>269.27581299999997</v>
      </c>
      <c r="I10" s="148">
        <v>96.355857505890327</v>
      </c>
    </row>
    <row r="11" spans="1:9" x14ac:dyDescent="0.25">
      <c r="D11" s="146" t="s">
        <v>62</v>
      </c>
      <c r="E11" s="146" t="s">
        <v>63</v>
      </c>
      <c r="F11" s="148">
        <v>48.216000000000001</v>
      </c>
      <c r="G11" s="148">
        <v>908.03300000000002</v>
      </c>
      <c r="H11" s="148">
        <v>310.30381299999999</v>
      </c>
      <c r="I11" s="148">
        <v>96.193131505839531</v>
      </c>
    </row>
    <row r="12" spans="1:9" x14ac:dyDescent="0.25">
      <c r="D12" s="146" t="s">
        <v>64</v>
      </c>
      <c r="E12" s="146" t="s">
        <v>65</v>
      </c>
      <c r="F12" s="148">
        <v>32.923178</v>
      </c>
      <c r="G12" s="148">
        <v>1060.26</v>
      </c>
      <c r="H12" s="148">
        <v>353.22890899999999</v>
      </c>
      <c r="I12" s="148">
        <v>97.723803728141817</v>
      </c>
    </row>
    <row r="13" spans="1:9" x14ac:dyDescent="0.25">
      <c r="D13" s="146" t="s">
        <v>78</v>
      </c>
      <c r="E13" s="146" t="s">
        <v>79</v>
      </c>
      <c r="F13" s="148">
        <v>30.975000000000001</v>
      </c>
      <c r="G13" s="148">
        <v>1281.723</v>
      </c>
      <c r="H13" s="148">
        <v>387.26799999999997</v>
      </c>
      <c r="I13" s="148">
        <v>98.177904734565274</v>
      </c>
    </row>
    <row r="14" spans="1:9" x14ac:dyDescent="0.25">
      <c r="D14" s="146" t="s">
        <v>60</v>
      </c>
      <c r="E14" s="146" t="s">
        <v>61</v>
      </c>
      <c r="F14" s="148">
        <v>46.713622999999998</v>
      </c>
      <c r="G14" s="148">
        <v>1145.002</v>
      </c>
      <c r="H14" s="148">
        <v>320.56200000000001</v>
      </c>
      <c r="I14" s="148">
        <v>96.911041842480529</v>
      </c>
    </row>
    <row r="15" spans="1:9" x14ac:dyDescent="0.25">
      <c r="D15" s="146" t="s">
        <v>62</v>
      </c>
      <c r="E15" s="146" t="s">
        <v>63</v>
      </c>
      <c r="F15" s="148">
        <v>49.278622999999996</v>
      </c>
      <c r="G15" s="148">
        <v>1158.9829999999999</v>
      </c>
      <c r="H15" s="148">
        <v>312.315</v>
      </c>
      <c r="I15" s="148">
        <v>96.759214744287178</v>
      </c>
    </row>
    <row r="16" spans="1:9" x14ac:dyDescent="0.25">
      <c r="D16" s="146" t="s">
        <v>64</v>
      </c>
      <c r="E16" s="146" t="s">
        <v>65</v>
      </c>
      <c r="F16" s="148">
        <v>54.701712000000001</v>
      </c>
      <c r="G16" s="148">
        <v>1183.607927</v>
      </c>
      <c r="H16" s="148">
        <v>313.486625</v>
      </c>
      <c r="I16" s="148">
        <v>96.474942409063559</v>
      </c>
    </row>
    <row r="17" spans="4:9" x14ac:dyDescent="0.25">
      <c r="D17" s="146" t="s">
        <v>80</v>
      </c>
      <c r="E17" s="146" t="s">
        <v>81</v>
      </c>
      <c r="F17" s="148">
        <v>58.178357000000005</v>
      </c>
      <c r="G17" s="148">
        <v>1243.518</v>
      </c>
      <c r="H17" s="148">
        <v>332.05500000000001</v>
      </c>
      <c r="I17" s="148">
        <v>96.438971159795656</v>
      </c>
    </row>
    <row r="18" spans="4:9" x14ac:dyDescent="0.25">
      <c r="D18" s="146" t="s">
        <v>60</v>
      </c>
      <c r="E18" s="146" t="s">
        <v>61</v>
      </c>
      <c r="F18" s="148">
        <v>60.716009999999997</v>
      </c>
      <c r="G18" s="148">
        <v>1313.7873959999999</v>
      </c>
      <c r="H18" s="148">
        <v>343.34543199999996</v>
      </c>
      <c r="I18" s="148">
        <v>96.465579004571282</v>
      </c>
    </row>
    <row r="19" spans="4:9" x14ac:dyDescent="0.25">
      <c r="D19" s="146" t="s">
        <v>62</v>
      </c>
      <c r="E19" s="146" t="s">
        <v>63</v>
      </c>
      <c r="F19" s="148">
        <v>63.471356</v>
      </c>
      <c r="G19" s="148">
        <v>1256.903</v>
      </c>
      <c r="H19" s="148">
        <v>328.49299999999999</v>
      </c>
      <c r="I19" s="148">
        <v>96.150608733380736</v>
      </c>
    </row>
    <row r="20" spans="4:9" x14ac:dyDescent="0.25">
      <c r="D20" s="146" t="s">
        <v>64</v>
      </c>
      <c r="E20" s="146" t="s">
        <v>65</v>
      </c>
      <c r="F20" s="148">
        <v>64.799914999999999</v>
      </c>
      <c r="G20" s="148">
        <v>1267.9216750000001</v>
      </c>
      <c r="H20" s="148">
        <v>335.08893</v>
      </c>
      <c r="I20" s="148">
        <v>96.114671647472278</v>
      </c>
    </row>
    <row r="21" spans="4:9" x14ac:dyDescent="0.25">
      <c r="D21" s="146" t="s">
        <v>82</v>
      </c>
      <c r="E21" s="146" t="s">
        <v>83</v>
      </c>
      <c r="F21" s="148">
        <v>81.008875999999987</v>
      </c>
      <c r="G21" s="148">
        <v>1388.5342599999999</v>
      </c>
      <c r="H21" s="148">
        <v>311.37635599999999</v>
      </c>
      <c r="I21" s="148">
        <v>95.451289271418688</v>
      </c>
    </row>
    <row r="22" spans="4:9" x14ac:dyDescent="0.25">
      <c r="D22" s="146" t="s">
        <v>60</v>
      </c>
      <c r="E22" s="146" t="s">
        <v>61</v>
      </c>
      <c r="F22" s="148">
        <v>68.265362999999994</v>
      </c>
      <c r="G22" s="148">
        <v>1291.188097</v>
      </c>
      <c r="H22" s="148">
        <v>317.513398</v>
      </c>
      <c r="I22" s="148">
        <v>95.929236008789388</v>
      </c>
    </row>
    <row r="23" spans="4:9" x14ac:dyDescent="0.25">
      <c r="D23" s="146" t="s">
        <v>62</v>
      </c>
      <c r="E23" s="146" t="s">
        <v>63</v>
      </c>
      <c r="F23" s="148">
        <v>72.485192999999995</v>
      </c>
      <c r="G23" s="148">
        <v>1367.451178</v>
      </c>
      <c r="H23" s="148">
        <v>344.82474099999996</v>
      </c>
      <c r="I23" s="148">
        <v>95.938661341697824</v>
      </c>
    </row>
    <row r="24" spans="4:9" x14ac:dyDescent="0.25">
      <c r="D24" s="146" t="s">
        <v>64</v>
      </c>
      <c r="E24" s="146" t="s">
        <v>65</v>
      </c>
      <c r="F24" s="148">
        <v>79.975850000000008</v>
      </c>
      <c r="G24" s="148">
        <v>1460.62032</v>
      </c>
      <c r="H24" s="148">
        <v>371.904651</v>
      </c>
      <c r="I24" s="148">
        <v>95.8182580042929</v>
      </c>
    </row>
    <row r="25" spans="4:9" x14ac:dyDescent="0.25">
      <c r="D25" s="146" t="s">
        <v>84</v>
      </c>
      <c r="E25" s="146" t="s">
        <v>85</v>
      </c>
      <c r="F25" s="148">
        <v>132.64002600000001</v>
      </c>
      <c r="G25" s="148">
        <v>1366.5442849999999</v>
      </c>
      <c r="H25" s="148">
        <v>334.00959600000004</v>
      </c>
      <c r="I25" s="148">
        <v>92.764539228855298</v>
      </c>
    </row>
    <row r="26" spans="4:9" x14ac:dyDescent="0.25">
      <c r="D26" s="146" t="s">
        <v>60</v>
      </c>
      <c r="E26" s="146" t="s">
        <v>61</v>
      </c>
      <c r="F26" s="148">
        <v>86.398383999999993</v>
      </c>
      <c r="G26" s="148">
        <v>1362.6723549999999</v>
      </c>
      <c r="H26" s="148">
        <v>300.61102</v>
      </c>
      <c r="I26" s="148">
        <v>95.062051509905459</v>
      </c>
    </row>
    <row r="27" spans="4:9" x14ac:dyDescent="0.25">
      <c r="D27" s="146" t="s">
        <v>62</v>
      </c>
      <c r="E27" s="146" t="s">
        <v>63</v>
      </c>
      <c r="F27" s="148">
        <v>85.581705999999997</v>
      </c>
      <c r="G27" s="148">
        <v>1336.451622</v>
      </c>
      <c r="H27" s="148">
        <v>289.668522</v>
      </c>
      <c r="I27" s="148">
        <v>95.000197844034588</v>
      </c>
    </row>
    <row r="28" spans="4:9" x14ac:dyDescent="0.25">
      <c r="D28" s="146" t="s">
        <v>64</v>
      </c>
      <c r="E28" s="146" t="s">
        <v>65</v>
      </c>
      <c r="F28" s="148">
        <v>84.860143000000008</v>
      </c>
      <c r="G28" s="148">
        <v>1375.96281</v>
      </c>
      <c r="H28" s="148">
        <v>301.09680300000002</v>
      </c>
      <c r="I28" s="148">
        <v>95.183654493286667</v>
      </c>
    </row>
    <row r="29" spans="4:9" x14ac:dyDescent="0.25">
      <c r="D29" s="146" t="s">
        <v>86</v>
      </c>
      <c r="E29" s="146" t="s">
        <v>87</v>
      </c>
      <c r="F29" s="148">
        <v>93.834311</v>
      </c>
      <c r="G29" s="148">
        <v>1366.501716</v>
      </c>
      <c r="H29" s="148">
        <v>276.61011200000002</v>
      </c>
      <c r="I29" s="148">
        <v>94.597742043168793</v>
      </c>
    </row>
    <row r="30" spans="4:9" x14ac:dyDescent="0.25">
      <c r="D30" s="146" t="s">
        <v>60</v>
      </c>
      <c r="E30" s="146" t="s">
        <v>61</v>
      </c>
      <c r="F30" s="148">
        <v>98.391757999999996</v>
      </c>
      <c r="G30" s="148">
        <v>1300.0315280000002</v>
      </c>
      <c r="H30" s="148">
        <v>262.77372600000001</v>
      </c>
      <c r="I30" s="148">
        <v>94.077056647149831</v>
      </c>
    </row>
    <row r="31" spans="4:9" x14ac:dyDescent="0.25">
      <c r="D31" s="146" t="s">
        <v>62</v>
      </c>
      <c r="E31" s="146" t="s">
        <v>63</v>
      </c>
      <c r="F31" s="148">
        <v>129.81203299999999</v>
      </c>
      <c r="G31" s="148">
        <v>1251.6331889999999</v>
      </c>
      <c r="H31" s="148">
        <v>249.89103299999999</v>
      </c>
      <c r="I31" s="148">
        <v>92.042594982969973</v>
      </c>
    </row>
    <row r="32" spans="4:9" x14ac:dyDescent="0.25">
      <c r="D32" s="146" t="s">
        <v>64</v>
      </c>
      <c r="E32" s="146" t="s">
        <v>65</v>
      </c>
      <c r="F32" s="148">
        <v>142.542451</v>
      </c>
      <c r="G32" s="148">
        <v>1194.0468940000001</v>
      </c>
      <c r="H32" s="148">
        <v>247.423</v>
      </c>
      <c r="I32" s="148">
        <v>91.001178024278602</v>
      </c>
    </row>
    <row r="33" spans="4:9" x14ac:dyDescent="0.25">
      <c r="D33" s="146" t="s">
        <v>88</v>
      </c>
      <c r="E33" s="146" t="s">
        <v>89</v>
      </c>
      <c r="F33" s="148">
        <v>142.205039</v>
      </c>
      <c r="G33" s="148">
        <v>1213.3042810000002</v>
      </c>
      <c r="H33" s="148">
        <v>249.346</v>
      </c>
      <c r="I33" s="148">
        <v>91.139074206390148</v>
      </c>
    </row>
    <row r="34" spans="4:9" x14ac:dyDescent="0.25">
      <c r="D34" s="146" t="s">
        <v>60</v>
      </c>
      <c r="E34" s="146" t="s">
        <v>61</v>
      </c>
      <c r="F34" s="148">
        <v>140.61383099999998</v>
      </c>
      <c r="G34" s="148">
        <v>1205.9321369999998</v>
      </c>
      <c r="H34" s="148">
        <v>251.66200000000001</v>
      </c>
      <c r="I34" s="148">
        <v>91.201781381683119</v>
      </c>
    </row>
    <row r="35" spans="4:9" x14ac:dyDescent="0.25">
      <c r="D35" s="146" t="s">
        <v>62</v>
      </c>
      <c r="E35" s="146" t="s">
        <v>63</v>
      </c>
      <c r="F35" s="148">
        <v>182.65305500000002</v>
      </c>
      <c r="G35" s="148">
        <v>1127.7304059999999</v>
      </c>
      <c r="H35" s="148">
        <v>250.52600000000001</v>
      </c>
      <c r="I35" s="148">
        <v>88.298292786118239</v>
      </c>
    </row>
    <row r="36" spans="4:9" x14ac:dyDescent="0.25">
      <c r="D36" s="146" t="s">
        <v>64</v>
      </c>
      <c r="E36" s="146" t="s">
        <v>65</v>
      </c>
      <c r="F36" s="148">
        <v>211.27717100000001</v>
      </c>
      <c r="G36" s="148">
        <v>1074.4563149999999</v>
      </c>
      <c r="H36" s="148">
        <v>216.62799999999999</v>
      </c>
      <c r="I36" s="148">
        <v>85.936994992961374</v>
      </c>
    </row>
    <row r="37" spans="4:9" x14ac:dyDescent="0.25">
      <c r="D37" s="146" t="s">
        <v>90</v>
      </c>
      <c r="E37" s="146" t="s">
        <v>91</v>
      </c>
      <c r="F37" s="148">
        <v>237.95033000000001</v>
      </c>
      <c r="G37" s="148">
        <v>981.18696900000009</v>
      </c>
      <c r="H37" s="148">
        <v>230.86199999999999</v>
      </c>
      <c r="I37" s="148">
        <v>83.589624480225353</v>
      </c>
    </row>
    <row r="38" spans="4:9" x14ac:dyDescent="0.25">
      <c r="D38" s="146" t="s">
        <v>60</v>
      </c>
      <c r="E38" s="146" t="s">
        <v>61</v>
      </c>
      <c r="F38" s="148">
        <v>201.32385300000001</v>
      </c>
      <c r="G38" s="148">
        <v>946.445829</v>
      </c>
      <c r="H38" s="148">
        <v>236.399</v>
      </c>
      <c r="I38" s="148">
        <v>85.455251544262296</v>
      </c>
    </row>
    <row r="39" spans="4:9" x14ac:dyDescent="0.25">
      <c r="D39" s="146" t="s">
        <v>62</v>
      </c>
      <c r="E39" s="146" t="s">
        <v>63</v>
      </c>
      <c r="F39" s="148">
        <v>201.378795</v>
      </c>
      <c r="G39" s="148">
        <v>923.13110199999994</v>
      </c>
      <c r="H39" s="148">
        <v>217.06100000000001</v>
      </c>
      <c r="I39" s="148">
        <v>84.989328894185164</v>
      </c>
    </row>
    <row r="40" spans="4:9" x14ac:dyDescent="0.25">
      <c r="D40" s="146" t="s">
        <v>64</v>
      </c>
      <c r="E40" s="146" t="s">
        <v>65</v>
      </c>
      <c r="F40" s="148">
        <v>164.78133</v>
      </c>
      <c r="G40" s="148">
        <v>814.32016899999996</v>
      </c>
      <c r="H40" s="148">
        <v>180.81</v>
      </c>
      <c r="I40" s="148">
        <v>85.793629070660671</v>
      </c>
    </row>
    <row r="41" spans="4:9" x14ac:dyDescent="0.25">
      <c r="D41" s="146" t="s">
        <v>92</v>
      </c>
      <c r="E41" s="146" t="s">
        <v>93</v>
      </c>
      <c r="F41" s="148">
        <v>147.24252300000001</v>
      </c>
      <c r="G41" s="148">
        <v>767.37566600000014</v>
      </c>
      <c r="H41" s="148">
        <v>126.66</v>
      </c>
      <c r="I41" s="148">
        <v>85.859444233494841</v>
      </c>
    </row>
    <row r="42" spans="4:9" x14ac:dyDescent="0.25">
      <c r="D42" s="146" t="s">
        <v>60</v>
      </c>
      <c r="E42" s="146" t="s">
        <v>61</v>
      </c>
      <c r="F42" s="148">
        <v>143.64820900000001</v>
      </c>
      <c r="G42" s="148">
        <v>772.04299099999992</v>
      </c>
      <c r="H42" s="148">
        <v>91.775999999999996</v>
      </c>
      <c r="I42" s="148">
        <v>85.741649058152959</v>
      </c>
    </row>
    <row r="43" spans="4:9" x14ac:dyDescent="0.25">
      <c r="D43" s="146" t="s">
        <v>62</v>
      </c>
      <c r="E43" s="146" t="s">
        <v>63</v>
      </c>
      <c r="F43" s="148">
        <v>168.52188800000002</v>
      </c>
      <c r="G43" s="148">
        <v>727.7655749999999</v>
      </c>
      <c r="H43" s="148">
        <v>78.116</v>
      </c>
      <c r="I43" s="148">
        <v>82.705122221019849</v>
      </c>
    </row>
    <row r="44" spans="4:9" x14ac:dyDescent="0.25">
      <c r="D44" s="146" t="s">
        <v>64</v>
      </c>
      <c r="E44" s="146" t="s">
        <v>65</v>
      </c>
      <c r="F44" s="148">
        <v>155.15201500000001</v>
      </c>
      <c r="G44" s="148">
        <v>711.37317599999994</v>
      </c>
      <c r="H44" s="148">
        <v>77.647000000000006</v>
      </c>
      <c r="I44" s="148">
        <v>83.567402590445496</v>
      </c>
    </row>
    <row r="45" spans="4:9" x14ac:dyDescent="0.25">
      <c r="D45" s="146" t="s">
        <v>94</v>
      </c>
      <c r="E45" s="146" t="s">
        <v>95</v>
      </c>
      <c r="F45" s="148">
        <v>151.63780200000002</v>
      </c>
      <c r="G45" s="148">
        <v>723.29330600000003</v>
      </c>
      <c r="H45" s="148">
        <v>79.412000000000006</v>
      </c>
      <c r="I45" s="148">
        <v>84.110766795625054</v>
      </c>
    </row>
    <row r="46" spans="4:9" x14ac:dyDescent="0.25">
      <c r="D46" s="146" t="s">
        <v>60</v>
      </c>
      <c r="E46" s="146" t="s">
        <v>61</v>
      </c>
      <c r="F46" s="148">
        <v>164.30227299999999</v>
      </c>
      <c r="G46" s="148">
        <v>725.53807900000004</v>
      </c>
      <c r="H46" s="148">
        <v>57.723999999999997</v>
      </c>
      <c r="I46" s="148">
        <v>82.660568366337202</v>
      </c>
    </row>
    <row r="47" spans="4:9" x14ac:dyDescent="0.25">
      <c r="D47" s="146" t="s">
        <v>62</v>
      </c>
      <c r="E47" s="146" t="s">
        <v>63</v>
      </c>
      <c r="F47" s="148">
        <v>161.90822999999997</v>
      </c>
      <c r="G47" s="148">
        <v>716.77335199999993</v>
      </c>
      <c r="H47" s="148">
        <v>53.293999999999997</v>
      </c>
      <c r="I47" s="148">
        <v>82.62741716338229</v>
      </c>
    </row>
    <row r="48" spans="4:9" x14ac:dyDescent="0.25">
      <c r="D48" s="146" t="s">
        <v>64</v>
      </c>
      <c r="E48" s="146" t="s">
        <v>65</v>
      </c>
      <c r="F48" s="148">
        <v>170.40348500000002</v>
      </c>
      <c r="G48" s="148">
        <v>719.62193800000011</v>
      </c>
      <c r="H48" s="148">
        <v>47.481999999999999</v>
      </c>
      <c r="I48" s="148">
        <v>81.82377218361502</v>
      </c>
    </row>
    <row r="49" spans="4:9" x14ac:dyDescent="0.25">
      <c r="D49" s="146" t="s">
        <v>96</v>
      </c>
      <c r="E49" s="146" t="s">
        <v>97</v>
      </c>
      <c r="F49" s="148">
        <v>188.910505</v>
      </c>
      <c r="G49" s="148">
        <v>734.41221899999994</v>
      </c>
      <c r="H49" s="148">
        <v>39.369999999999997</v>
      </c>
      <c r="I49" s="148">
        <v>80.376863739545627</v>
      </c>
    </row>
    <row r="50" spans="4:9" x14ac:dyDescent="0.25">
      <c r="D50" s="146" t="s">
        <v>60</v>
      </c>
      <c r="E50" s="146" t="s">
        <v>61</v>
      </c>
      <c r="F50" s="148">
        <v>183.41014199999998</v>
      </c>
      <c r="G50" s="148">
        <v>822.18816000000004</v>
      </c>
      <c r="H50" s="148">
        <v>38.709000000000003</v>
      </c>
      <c r="I50" s="148">
        <v>82.437148371102737</v>
      </c>
    </row>
    <row r="51" spans="4:9" x14ac:dyDescent="0.25">
      <c r="D51" s="146" t="s">
        <v>62</v>
      </c>
      <c r="E51" s="146" t="s">
        <v>63</v>
      </c>
      <c r="F51" s="148">
        <v>196.54820699999999</v>
      </c>
      <c r="G51" s="148">
        <v>816.71882499999992</v>
      </c>
      <c r="H51" s="148">
        <v>40.74</v>
      </c>
      <c r="I51" s="148">
        <v>81.352286936165328</v>
      </c>
    </row>
    <row r="52" spans="4:9" x14ac:dyDescent="0.25">
      <c r="D52" s="146" t="s">
        <v>64</v>
      </c>
      <c r="E52" s="146" t="s">
        <v>65</v>
      </c>
      <c r="F52" s="148">
        <v>205.255854</v>
      </c>
      <c r="G52" s="148">
        <v>788.80775399999993</v>
      </c>
      <c r="H52" s="148">
        <v>35.164000000000001</v>
      </c>
      <c r="I52" s="148">
        <v>80.057292244729609</v>
      </c>
    </row>
    <row r="53" spans="4:9" x14ac:dyDescent="0.25">
      <c r="D53" s="146" t="s">
        <v>468</v>
      </c>
      <c r="E53" s="146" t="s">
        <v>218</v>
      </c>
      <c r="F53" s="148">
        <v>193.86460099999999</v>
      </c>
      <c r="G53" s="148">
        <v>800.12510000000009</v>
      </c>
      <c r="H53" s="148">
        <v>33.853999999999999</v>
      </c>
      <c r="I53" s="148">
        <v>81.138708072892115</v>
      </c>
    </row>
    <row r="54" spans="4:9" x14ac:dyDescent="0.25">
      <c r="D54" s="146" t="s">
        <v>60</v>
      </c>
      <c r="E54" s="146" t="s">
        <v>61</v>
      </c>
      <c r="F54" s="148">
        <v>194.244958</v>
      </c>
      <c r="G54" s="148">
        <v>821.9355599999999</v>
      </c>
      <c r="H54" s="148">
        <v>32.305</v>
      </c>
      <c r="I54" s="148">
        <v>81.473758610369273</v>
      </c>
    </row>
    <row r="55" spans="4:9" x14ac:dyDescent="0.25">
      <c r="D55" s="146" t="s">
        <v>62</v>
      </c>
      <c r="E55" s="146" t="s">
        <v>63</v>
      </c>
      <c r="F55" s="148">
        <v>190.966532</v>
      </c>
      <c r="G55" s="148">
        <v>913.19072124315949</v>
      </c>
      <c r="H55" s="148">
        <v>32.524000000000001</v>
      </c>
      <c r="I55" s="148">
        <v>83.199640932307318</v>
      </c>
    </row>
    <row r="56" spans="4:9" x14ac:dyDescent="0.25">
      <c r="D56" s="146" t="s">
        <v>64</v>
      </c>
      <c r="E56" s="146" t="s">
        <v>65</v>
      </c>
      <c r="F56" s="148">
        <v>211.17349299999998</v>
      </c>
      <c r="G56" s="148">
        <v>1092.4547395398702</v>
      </c>
      <c r="H56" s="148">
        <v>17.312000000000001</v>
      </c>
      <c r="I56" s="148">
        <v>84.013395322666412</v>
      </c>
    </row>
    <row r="57" spans="4:9" x14ac:dyDescent="0.25">
      <c r="D57" s="146" t="s">
        <v>584</v>
      </c>
      <c r="E57" s="146" t="s">
        <v>585</v>
      </c>
      <c r="F57" s="148">
        <v>207.98005300000003</v>
      </c>
      <c r="G57" s="148">
        <v>1195.58847942084</v>
      </c>
      <c r="H57" s="148">
        <v>17.902999999999999</v>
      </c>
      <c r="I57" s="148">
        <v>85.368679691685472</v>
      </c>
    </row>
    <row r="58" spans="4:9" x14ac:dyDescent="0.25">
      <c r="D58" s="146" t="s">
        <v>60</v>
      </c>
      <c r="E58" s="146" t="s">
        <v>61</v>
      </c>
      <c r="F58" s="148">
        <v>218.72380200000001</v>
      </c>
      <c r="G58" s="148">
        <v>1186.0657039999999</v>
      </c>
      <c r="H58" s="148">
        <v>17.449000000000002</v>
      </c>
      <c r="I58" s="148">
        <v>84.621158752398458</v>
      </c>
    </row>
    <row r="59" spans="4:9" x14ac:dyDescent="0.25">
      <c r="D59" s="146" t="s">
        <v>62</v>
      </c>
      <c r="E59" s="146" t="s">
        <v>63</v>
      </c>
      <c r="F59" s="148">
        <v>236.311599</v>
      </c>
      <c r="G59" s="148">
        <v>1211.5621820000001</v>
      </c>
      <c r="H59" s="148">
        <v>17.411999999999999</v>
      </c>
      <c r="I59" s="148">
        <v>83.872661424536133</v>
      </c>
    </row>
    <row r="60" spans="4:9" x14ac:dyDescent="0.25">
      <c r="D60" s="146" t="s">
        <v>64</v>
      </c>
      <c r="E60" s="146" t="s">
        <v>65</v>
      </c>
      <c r="F60" s="148">
        <v>233.206931</v>
      </c>
      <c r="G60" s="148">
        <v>1210.7902479999998</v>
      </c>
      <c r="H60" s="148">
        <v>15.645</v>
      </c>
      <c r="I60" s="148">
        <v>84.023006846803383</v>
      </c>
    </row>
    <row r="61" spans="4:9" x14ac:dyDescent="0.25">
      <c r="D61" s="146" t="s">
        <v>699</v>
      </c>
      <c r="E61" s="146" t="s">
        <v>700</v>
      </c>
      <c r="F61" s="148">
        <v>262.30900000000003</v>
      </c>
      <c r="G61" s="148">
        <v>1273.4849999999999</v>
      </c>
      <c r="H61" s="148">
        <v>21.003</v>
      </c>
      <c r="I61" s="148">
        <v>83.150725496002366</v>
      </c>
    </row>
    <row r="62" spans="4:9" x14ac:dyDescent="0.25">
      <c r="D62" s="146" t="s">
        <v>60</v>
      </c>
      <c r="E62" s="146" t="s">
        <v>61</v>
      </c>
      <c r="F62" s="148">
        <v>351.56799999999998</v>
      </c>
      <c r="G62" s="148">
        <v>1302.9960000000001</v>
      </c>
      <c r="H62" s="148">
        <v>19.984000000000002</v>
      </c>
      <c r="I62" s="148">
        <v>79.005200209250489</v>
      </c>
    </row>
    <row r="63" spans="4:9" x14ac:dyDescent="0.25">
      <c r="D63" s="146" t="s">
        <v>62</v>
      </c>
      <c r="E63" s="146" t="s">
        <v>63</v>
      </c>
      <c r="F63" s="148">
        <v>381.709</v>
      </c>
      <c r="G63" s="148">
        <v>1347.998</v>
      </c>
      <c r="H63" s="148">
        <v>19.943999999999999</v>
      </c>
      <c r="I63" s="148">
        <v>78.183706350580778</v>
      </c>
    </row>
    <row r="64" spans="4:9" x14ac:dyDescent="0.25">
      <c r="D64" s="146" t="s">
        <v>64</v>
      </c>
      <c r="E64" s="146" t="s">
        <v>65</v>
      </c>
      <c r="F64" s="148">
        <v>404.81331767200004</v>
      </c>
      <c r="G64" s="148">
        <v>1379.0190694760001</v>
      </c>
      <c r="H64" s="148">
        <v>21.196999999999999</v>
      </c>
      <c r="I64" s="148">
        <v>77.573034513769485</v>
      </c>
    </row>
    <row r="65" spans="4:9" x14ac:dyDescent="0.25">
      <c r="D65" s="146" t="s">
        <v>1725</v>
      </c>
      <c r="E65" s="146" t="s">
        <v>1726</v>
      </c>
      <c r="F65" s="148">
        <v>346.51910545599998</v>
      </c>
      <c r="G65" s="148">
        <v>1323.6268236709998</v>
      </c>
      <c r="H65" s="148">
        <v>14.862338802</v>
      </c>
      <c r="I65" s="148">
        <v>79.435168832619567</v>
      </c>
    </row>
    <row r="66" spans="4:9" x14ac:dyDescent="0.25">
      <c r="D66" s="146" t="s">
        <v>60</v>
      </c>
      <c r="E66" s="146" t="s">
        <v>61</v>
      </c>
      <c r="F66" s="148">
        <v>348.91694533199995</v>
      </c>
      <c r="G66" s="148">
        <v>1513.469962674</v>
      </c>
      <c r="H66" s="148">
        <v>9.1330110900000001</v>
      </c>
      <c r="I66" s="148">
        <v>81.356493095700671</v>
      </c>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sheetPr>
    <tabColor theme="5" tint="0.79998168889431442"/>
  </sheetPr>
  <dimension ref="A1:S32"/>
  <sheetViews>
    <sheetView showGridLines="0" zoomScale="75" zoomScaleNormal="75" workbookViewId="0"/>
  </sheetViews>
  <sheetFormatPr defaultColWidth="9.140625" defaultRowHeight="15.75" x14ac:dyDescent="0.25"/>
  <cols>
    <col min="1" max="1" width="13.140625" style="71" bestFit="1" customWidth="1"/>
    <col min="2" max="2" width="143.5703125" style="71" bestFit="1" customWidth="1"/>
    <col min="3" max="3" width="13.28515625" style="71" customWidth="1"/>
    <col min="4" max="4" width="42.140625" style="71" customWidth="1"/>
    <col min="5" max="5" width="41.5703125" style="71" customWidth="1"/>
    <col min="6" max="19" width="11.5703125" style="71" bestFit="1" customWidth="1"/>
    <col min="20" max="16384" width="9.140625" style="71"/>
  </cols>
  <sheetData>
    <row r="1" spans="1:19" x14ac:dyDescent="0.25">
      <c r="A1" s="47" t="s">
        <v>2</v>
      </c>
      <c r="B1" s="70" t="s">
        <v>540</v>
      </c>
      <c r="C1" s="176" t="s">
        <v>467</v>
      </c>
    </row>
    <row r="2" spans="1:19" x14ac:dyDescent="0.25">
      <c r="A2" s="47" t="s">
        <v>3</v>
      </c>
      <c r="B2" s="70" t="s">
        <v>588</v>
      </c>
    </row>
    <row r="3" spans="1:19" x14ac:dyDescent="0.25">
      <c r="A3" s="47" t="s">
        <v>4</v>
      </c>
      <c r="B3" s="71" t="s">
        <v>260</v>
      </c>
    </row>
    <row r="4" spans="1:19" x14ac:dyDescent="0.25">
      <c r="A4" s="47" t="s">
        <v>5</v>
      </c>
      <c r="B4" s="71" t="s">
        <v>415</v>
      </c>
    </row>
    <row r="5" spans="1:19" x14ac:dyDescent="0.25">
      <c r="A5" s="51" t="s">
        <v>6</v>
      </c>
    </row>
    <row r="6" spans="1:19" x14ac:dyDescent="0.25">
      <c r="A6" s="51" t="s">
        <v>7</v>
      </c>
    </row>
    <row r="10" spans="1:19" x14ac:dyDescent="0.25">
      <c r="F10" s="71">
        <v>2008</v>
      </c>
      <c r="G10" s="71">
        <v>2009</v>
      </c>
      <c r="H10" s="71">
        <v>2010</v>
      </c>
      <c r="I10" s="71">
        <v>2011</v>
      </c>
      <c r="J10" s="71">
        <v>2012</v>
      </c>
      <c r="K10" s="71">
        <v>2013</v>
      </c>
      <c r="L10" s="71">
        <v>2014</v>
      </c>
      <c r="M10" s="71">
        <v>2015</v>
      </c>
      <c r="N10" s="71">
        <v>2016</v>
      </c>
      <c r="O10" s="71">
        <v>2017</v>
      </c>
      <c r="P10" s="71">
        <v>2018</v>
      </c>
      <c r="Q10" s="71">
        <v>2019</v>
      </c>
      <c r="R10" s="71">
        <v>2020</v>
      </c>
      <c r="S10" s="71">
        <v>2021</v>
      </c>
    </row>
    <row r="11" spans="1:19" x14ac:dyDescent="0.25">
      <c r="F11" s="212">
        <v>2008</v>
      </c>
      <c r="G11" s="212">
        <v>2009</v>
      </c>
      <c r="H11" s="212">
        <v>2010</v>
      </c>
      <c r="I11" s="212">
        <v>2011</v>
      </c>
      <c r="J11" s="212">
        <v>2012</v>
      </c>
      <c r="K11" s="212">
        <v>2013</v>
      </c>
      <c r="L11" s="212">
        <v>2014</v>
      </c>
      <c r="M11" s="212">
        <v>2015</v>
      </c>
      <c r="N11" s="212">
        <v>2016</v>
      </c>
      <c r="O11" s="212">
        <v>2017</v>
      </c>
      <c r="P11" s="212">
        <v>2018</v>
      </c>
      <c r="Q11" s="212">
        <v>2019</v>
      </c>
      <c r="R11" s="212">
        <v>2020</v>
      </c>
      <c r="S11" s="212">
        <v>2021</v>
      </c>
    </row>
    <row r="12" spans="1:19" x14ac:dyDescent="0.25">
      <c r="F12" s="119">
        <v>39813</v>
      </c>
      <c r="G12" s="119">
        <v>40178</v>
      </c>
      <c r="H12" s="119">
        <v>40543</v>
      </c>
      <c r="I12" s="119">
        <v>40908</v>
      </c>
      <c r="J12" s="119">
        <v>41274</v>
      </c>
      <c r="K12" s="119">
        <v>41639</v>
      </c>
      <c r="L12" s="119">
        <v>42004</v>
      </c>
      <c r="M12" s="119">
        <v>42369</v>
      </c>
      <c r="N12" s="119">
        <v>42735</v>
      </c>
      <c r="O12" s="119">
        <v>43100</v>
      </c>
      <c r="P12" s="119">
        <v>43465</v>
      </c>
      <c r="Q12" s="119">
        <v>43830</v>
      </c>
      <c r="R12" s="119">
        <v>44196</v>
      </c>
      <c r="S12" s="119">
        <v>44561</v>
      </c>
    </row>
    <row r="13" spans="1:19" ht="31.5" x14ac:dyDescent="0.25">
      <c r="D13" s="118" t="s">
        <v>539</v>
      </c>
      <c r="E13" s="118" t="s">
        <v>537</v>
      </c>
      <c r="F13" s="212">
        <v>60.652513348743867</v>
      </c>
      <c r="G13" s="212">
        <v>60.097449786927172</v>
      </c>
      <c r="H13" s="212">
        <v>65.425465183077804</v>
      </c>
      <c r="I13" s="212">
        <v>71.882494369295031</v>
      </c>
      <c r="J13" s="212">
        <v>62.870756054614404</v>
      </c>
      <c r="K13" s="212">
        <v>56.318339802797837</v>
      </c>
      <c r="L13" s="212">
        <v>46.567456571345048</v>
      </c>
      <c r="M13" s="212">
        <v>36.767680370957969</v>
      </c>
      <c r="N13" s="212">
        <v>26.68891789815337</v>
      </c>
      <c r="O13" s="212">
        <v>23.070142986786184</v>
      </c>
      <c r="P13" s="212">
        <v>23.468685630975894</v>
      </c>
      <c r="Q13" s="212">
        <v>25.915354520664359</v>
      </c>
      <c r="R13" s="212">
        <v>26.433114148145894</v>
      </c>
      <c r="S13" s="212">
        <v>32.093623034394419</v>
      </c>
    </row>
    <row r="14" spans="1:19" ht="31.5" x14ac:dyDescent="0.25">
      <c r="D14" s="118" t="s">
        <v>538</v>
      </c>
      <c r="E14" s="118" t="s">
        <v>536</v>
      </c>
      <c r="F14" s="188">
        <v>25.384804839559798</v>
      </c>
      <c r="G14" s="188">
        <v>16.707744090242073</v>
      </c>
      <c r="H14" s="188">
        <v>12.716088757863808</v>
      </c>
      <c r="I14" s="188">
        <v>6.724422923045446</v>
      </c>
      <c r="J14" s="188">
        <v>5.1463826498789205</v>
      </c>
      <c r="K14" s="188">
        <v>5.6729006734250849</v>
      </c>
      <c r="L14" s="188">
        <v>3.9439678522394384</v>
      </c>
      <c r="M14" s="188">
        <v>5.4469175752527512</v>
      </c>
      <c r="N14" s="188">
        <v>7.4447524226941368</v>
      </c>
      <c r="O14" s="188">
        <v>7.1855625619033665</v>
      </c>
      <c r="P14" s="188">
        <v>9.4531277767622939</v>
      </c>
      <c r="Q14" s="188">
        <v>7.9857483839602619</v>
      </c>
      <c r="R14" s="188">
        <v>5.8795900405757626</v>
      </c>
      <c r="S14" s="188">
        <v>7.5738028551846863</v>
      </c>
    </row>
    <row r="28" spans="3:3" x14ac:dyDescent="0.25">
      <c r="C28" s="209"/>
    </row>
    <row r="29" spans="3:3" x14ac:dyDescent="0.25">
      <c r="C29" s="209"/>
    </row>
    <row r="30" spans="3:3" x14ac:dyDescent="0.25">
      <c r="C30" s="209"/>
    </row>
    <row r="31" spans="3:3" x14ac:dyDescent="0.25">
      <c r="C31" s="209"/>
    </row>
    <row r="32" spans="3:3" x14ac:dyDescent="0.25">
      <c r="C32" s="209"/>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O19"/>
  <sheetViews>
    <sheetView showGridLines="0" zoomScale="75" zoomScaleNormal="75" workbookViewId="0"/>
  </sheetViews>
  <sheetFormatPr defaultColWidth="9.140625" defaultRowHeight="15.75" x14ac:dyDescent="0.25"/>
  <cols>
    <col min="1" max="1" width="13.7109375" style="71" bestFit="1" customWidth="1"/>
    <col min="2" max="2" width="98.7109375" style="71" customWidth="1"/>
    <col min="3" max="4" width="9.140625" style="71"/>
    <col min="5" max="5" width="36.85546875" style="71" customWidth="1"/>
    <col min="6" max="6" width="35.85546875" style="71" bestFit="1" customWidth="1"/>
    <col min="7" max="7" width="8.85546875" style="71" bestFit="1" customWidth="1"/>
    <col min="8" max="8" width="5" style="71" bestFit="1" customWidth="1"/>
    <col min="9" max="9" width="6.85546875" style="71" bestFit="1" customWidth="1"/>
    <col min="10" max="10" width="5" style="71" bestFit="1" customWidth="1"/>
    <col min="11" max="11" width="8.85546875" style="71" bestFit="1" customWidth="1"/>
    <col min="12" max="12" width="6.85546875" style="71" bestFit="1" customWidth="1"/>
    <col min="13" max="14" width="5" style="71" bestFit="1" customWidth="1"/>
    <col min="15" max="15" width="8.85546875" style="71" bestFit="1" customWidth="1"/>
    <col min="16" max="18" width="6.85546875" style="71" bestFit="1" customWidth="1"/>
    <col min="19" max="19" width="8.85546875" style="71" bestFit="1" customWidth="1"/>
    <col min="20" max="22" width="6.85546875" style="71" bestFit="1" customWidth="1"/>
    <col min="23" max="23" width="8.85546875" style="71" bestFit="1" customWidth="1"/>
    <col min="24" max="24" width="5" style="71" bestFit="1" customWidth="1"/>
    <col min="25" max="26" width="6.85546875" style="71" bestFit="1" customWidth="1"/>
    <col min="27" max="27" width="9.140625" style="71" bestFit="1" customWidth="1"/>
    <col min="28" max="28" width="6.85546875" style="71" customWidth="1"/>
    <col min="29" max="29" width="13.5703125" style="71" bestFit="1" customWidth="1"/>
    <col min="30" max="16384" width="9.140625" style="71"/>
  </cols>
  <sheetData>
    <row r="1" spans="1:41" x14ac:dyDescent="0.25">
      <c r="A1" s="47" t="s">
        <v>2</v>
      </c>
      <c r="B1" s="70" t="s">
        <v>498</v>
      </c>
      <c r="C1" s="176" t="s">
        <v>467</v>
      </c>
    </row>
    <row r="2" spans="1:41" x14ac:dyDescent="0.25">
      <c r="A2" s="47" t="s">
        <v>3</v>
      </c>
      <c r="B2" s="70" t="s">
        <v>668</v>
      </c>
    </row>
    <row r="3" spans="1:41" x14ac:dyDescent="0.25">
      <c r="A3" s="47" t="s">
        <v>4</v>
      </c>
      <c r="B3" s="71" t="s">
        <v>414</v>
      </c>
    </row>
    <row r="4" spans="1:41" x14ac:dyDescent="0.25">
      <c r="A4" s="47" t="s">
        <v>5</v>
      </c>
      <c r="B4" s="71" t="s">
        <v>592</v>
      </c>
    </row>
    <row r="5" spans="1:41" x14ac:dyDescent="0.25">
      <c r="A5" s="51" t="s">
        <v>6</v>
      </c>
      <c r="B5" s="71" t="s">
        <v>383</v>
      </c>
    </row>
    <row r="6" spans="1:41" x14ac:dyDescent="0.25">
      <c r="A6" s="51" t="s">
        <v>7</v>
      </c>
      <c r="B6" s="71" t="s">
        <v>466</v>
      </c>
    </row>
    <row r="10" spans="1:41" x14ac:dyDescent="0.25">
      <c r="E10" s="144"/>
      <c r="F10" s="144"/>
      <c r="G10" s="144"/>
    </row>
    <row r="11" spans="1:41" x14ac:dyDescent="0.25">
      <c r="E11" s="144"/>
      <c r="F11" s="144"/>
      <c r="G11" s="144"/>
    </row>
    <row r="12" spans="1:41" x14ac:dyDescent="0.25">
      <c r="G12" s="71" t="s">
        <v>88</v>
      </c>
      <c r="H12" s="71" t="s">
        <v>60</v>
      </c>
      <c r="I12" s="71" t="s">
        <v>62</v>
      </c>
      <c r="J12" s="71" t="s">
        <v>64</v>
      </c>
      <c r="K12" s="71" t="s">
        <v>90</v>
      </c>
      <c r="L12" s="71" t="s">
        <v>60</v>
      </c>
      <c r="M12" s="71" t="s">
        <v>62</v>
      </c>
      <c r="N12" s="71" t="s">
        <v>64</v>
      </c>
      <c r="O12" s="71" t="s">
        <v>92</v>
      </c>
      <c r="P12" s="71" t="s">
        <v>60</v>
      </c>
      <c r="Q12" s="71" t="s">
        <v>62</v>
      </c>
      <c r="R12" s="71" t="s">
        <v>64</v>
      </c>
      <c r="S12" s="71" t="s">
        <v>94</v>
      </c>
      <c r="T12" s="71" t="s">
        <v>60</v>
      </c>
      <c r="U12" s="71" t="s">
        <v>62</v>
      </c>
      <c r="V12" s="71" t="s">
        <v>64</v>
      </c>
      <c r="W12" s="71" t="s">
        <v>96</v>
      </c>
      <c r="X12" s="71" t="s">
        <v>60</v>
      </c>
      <c r="Y12" s="71" t="s">
        <v>62</v>
      </c>
      <c r="Z12" s="71" t="s">
        <v>64</v>
      </c>
      <c r="AA12" s="71" t="s">
        <v>468</v>
      </c>
      <c r="AB12" s="71" t="s">
        <v>60</v>
      </c>
      <c r="AC12" s="71" t="s">
        <v>62</v>
      </c>
      <c r="AD12" s="71" t="s">
        <v>64</v>
      </c>
      <c r="AE12" s="71" t="s">
        <v>584</v>
      </c>
      <c r="AF12" s="71" t="s">
        <v>60</v>
      </c>
      <c r="AG12" s="71" t="s">
        <v>62</v>
      </c>
      <c r="AH12" s="71" t="s">
        <v>64</v>
      </c>
      <c r="AI12" s="71" t="s">
        <v>699</v>
      </c>
      <c r="AJ12" s="71" t="s">
        <v>60</v>
      </c>
      <c r="AK12" s="71" t="s">
        <v>62</v>
      </c>
      <c r="AL12" s="71" t="s">
        <v>64</v>
      </c>
      <c r="AM12" s="71" t="s">
        <v>1725</v>
      </c>
      <c r="AN12" s="71" t="s">
        <v>60</v>
      </c>
      <c r="AO12" s="71" t="s">
        <v>1740</v>
      </c>
    </row>
    <row r="13" spans="1:41" s="130" customFormat="1" x14ac:dyDescent="0.25">
      <c r="E13" s="71"/>
      <c r="F13" s="71"/>
      <c r="G13" s="71" t="s">
        <v>89</v>
      </c>
      <c r="H13" s="71" t="s">
        <v>61</v>
      </c>
      <c r="I13" s="71" t="s">
        <v>63</v>
      </c>
      <c r="J13" s="71" t="s">
        <v>65</v>
      </c>
      <c r="K13" s="71" t="s">
        <v>91</v>
      </c>
      <c r="L13" s="71" t="s">
        <v>61</v>
      </c>
      <c r="M13" s="71" t="s">
        <v>63</v>
      </c>
      <c r="N13" s="71" t="s">
        <v>65</v>
      </c>
      <c r="O13" s="71" t="s">
        <v>93</v>
      </c>
      <c r="P13" s="71" t="s">
        <v>61</v>
      </c>
      <c r="Q13" s="71" t="s">
        <v>63</v>
      </c>
      <c r="R13" s="71" t="s">
        <v>65</v>
      </c>
      <c r="S13" s="71" t="s">
        <v>95</v>
      </c>
      <c r="T13" s="71" t="s">
        <v>61</v>
      </c>
      <c r="U13" s="71" t="s">
        <v>63</v>
      </c>
      <c r="V13" s="71" t="s">
        <v>65</v>
      </c>
      <c r="W13" s="71" t="s">
        <v>97</v>
      </c>
      <c r="X13" s="71" t="s">
        <v>61</v>
      </c>
      <c r="Y13" s="71" t="s">
        <v>63</v>
      </c>
      <c r="Z13" s="71" t="s">
        <v>65</v>
      </c>
      <c r="AA13" s="71" t="s">
        <v>218</v>
      </c>
      <c r="AB13" s="71" t="s">
        <v>61</v>
      </c>
      <c r="AC13" s="71" t="s">
        <v>63</v>
      </c>
      <c r="AD13" s="71" t="s">
        <v>65</v>
      </c>
      <c r="AE13" s="71" t="s">
        <v>585</v>
      </c>
      <c r="AF13" s="71" t="s">
        <v>61</v>
      </c>
      <c r="AG13" s="71" t="s">
        <v>63</v>
      </c>
      <c r="AH13" s="71" t="s">
        <v>65</v>
      </c>
      <c r="AI13" s="71" t="s">
        <v>700</v>
      </c>
      <c r="AJ13" s="71" t="s">
        <v>61</v>
      </c>
      <c r="AK13" s="71" t="s">
        <v>63</v>
      </c>
      <c r="AL13" s="71" t="s">
        <v>65</v>
      </c>
      <c r="AM13" s="71" t="s">
        <v>1726</v>
      </c>
      <c r="AN13" s="71" t="s">
        <v>61</v>
      </c>
      <c r="AO13" s="71" t="s">
        <v>1741</v>
      </c>
    </row>
    <row r="14" spans="1:41" x14ac:dyDescent="0.25">
      <c r="E14" s="71" t="s">
        <v>402</v>
      </c>
      <c r="F14" s="71" t="s">
        <v>403</v>
      </c>
      <c r="G14" s="170">
        <v>-9.2643879528850448</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2.7196567760221133</v>
      </c>
      <c r="Y14" s="170">
        <v>0</v>
      </c>
      <c r="Z14" s="170">
        <v>0</v>
      </c>
      <c r="AA14" s="170">
        <v>0</v>
      </c>
      <c r="AB14" s="170">
        <v>0</v>
      </c>
      <c r="AC14" s="170">
        <v>23.405477983359997</v>
      </c>
      <c r="AD14" s="170">
        <v>57.856529962780158</v>
      </c>
      <c r="AE14" s="170">
        <v>47.98713772529765</v>
      </c>
      <c r="AF14" s="170">
        <v>21.762491796537788</v>
      </c>
      <c r="AG14" s="170">
        <v>0</v>
      </c>
      <c r="AH14" s="170">
        <v>-19.036865776782566</v>
      </c>
      <c r="AI14" s="170">
        <v>0</v>
      </c>
      <c r="AJ14" s="170">
        <v>0</v>
      </c>
      <c r="AK14" s="170">
        <v>-2.6220394751139877</v>
      </c>
      <c r="AL14" s="170">
        <v>-5.254272616205995</v>
      </c>
      <c r="AM14" s="170">
        <v>0</v>
      </c>
      <c r="AN14" s="170">
        <v>17.018151767285328</v>
      </c>
      <c r="AO14" s="170">
        <v>17.018151767285328</v>
      </c>
    </row>
    <row r="15" spans="1:41" x14ac:dyDescent="0.25">
      <c r="E15" s="71" t="s">
        <v>404</v>
      </c>
      <c r="F15" s="71" t="s">
        <v>405</v>
      </c>
      <c r="G15" s="170">
        <v>0</v>
      </c>
      <c r="H15" s="170">
        <v>0</v>
      </c>
      <c r="I15" s="170">
        <v>0</v>
      </c>
      <c r="J15" s="170">
        <v>0</v>
      </c>
      <c r="K15" s="170">
        <v>0</v>
      </c>
      <c r="L15" s="170">
        <v>0</v>
      </c>
      <c r="M15" s="170">
        <v>0</v>
      </c>
      <c r="N15" s="170">
        <v>0</v>
      </c>
      <c r="O15" s="170">
        <v>0</v>
      </c>
      <c r="P15" s="170">
        <v>-12.168809225022974</v>
      </c>
      <c r="Q15" s="170">
        <v>-12.702664073229389</v>
      </c>
      <c r="R15" s="170">
        <v>-13.607030543230087</v>
      </c>
      <c r="S15" s="170">
        <v>-11.648080403703499</v>
      </c>
      <c r="T15" s="170">
        <v>-13.680466037118135</v>
      </c>
      <c r="U15" s="170">
        <v>-13.265026100715277</v>
      </c>
      <c r="V15" s="170">
        <v>-11.56646948836544</v>
      </c>
      <c r="W15" s="170">
        <v>0</v>
      </c>
      <c r="X15" s="170">
        <v>0</v>
      </c>
      <c r="Y15" s="170">
        <v>0</v>
      </c>
      <c r="Z15" s="170">
        <v>0</v>
      </c>
      <c r="AA15" s="170">
        <v>0</v>
      </c>
      <c r="AB15" s="170">
        <v>-16.552886367068385</v>
      </c>
      <c r="AC15" s="170">
        <v>-15.934162582947382</v>
      </c>
      <c r="AD15" s="170">
        <v>4.2338902361826252</v>
      </c>
      <c r="AE15" s="170">
        <v>33.777429162994679</v>
      </c>
      <c r="AF15" s="170">
        <v>-0.85103405036621238</v>
      </c>
      <c r="AG15" s="170">
        <v>10.261335969278857</v>
      </c>
      <c r="AH15" s="170">
        <v>0</v>
      </c>
      <c r="AI15" s="170">
        <v>0</v>
      </c>
      <c r="AJ15" s="170">
        <v>0</v>
      </c>
      <c r="AK15" s="170">
        <v>0</v>
      </c>
      <c r="AL15" s="170">
        <v>0</v>
      </c>
      <c r="AM15" s="170">
        <v>15.958001406683739</v>
      </c>
      <c r="AN15" s="170">
        <v>19.830150334293702</v>
      </c>
      <c r="AO15" s="170">
        <v>19.830150334293702</v>
      </c>
    </row>
    <row r="16" spans="1:41" x14ac:dyDescent="0.25">
      <c r="E16" s="71" t="s">
        <v>406</v>
      </c>
      <c r="F16" s="71" t="s">
        <v>669</v>
      </c>
      <c r="G16" s="170">
        <v>7.2587719298245617</v>
      </c>
      <c r="H16" s="170">
        <v>0</v>
      </c>
      <c r="I16" s="170">
        <v>-9.4987716403643621</v>
      </c>
      <c r="J16" s="170">
        <v>0</v>
      </c>
      <c r="K16" s="170">
        <v>-20.768972023161076</v>
      </c>
      <c r="L16" s="170">
        <v>11.946586338100037</v>
      </c>
      <c r="M16" s="170">
        <v>0</v>
      </c>
      <c r="N16" s="170">
        <v>0</v>
      </c>
      <c r="O16" s="170">
        <v>-35.666387974132782</v>
      </c>
      <c r="P16" s="170">
        <v>-23.142396964516863</v>
      </c>
      <c r="Q16" s="170">
        <v>0</v>
      </c>
      <c r="R16" s="170">
        <v>-13.607030543230087</v>
      </c>
      <c r="S16" s="170">
        <v>0</v>
      </c>
      <c r="T16" s="170">
        <v>-13.680466037118135</v>
      </c>
      <c r="U16" s="170">
        <v>-13.265026100715277</v>
      </c>
      <c r="V16" s="170">
        <v>-11.56646948836544</v>
      </c>
      <c r="W16" s="170">
        <v>0</v>
      </c>
      <c r="X16" s="170">
        <v>2.7196567760221133</v>
      </c>
      <c r="Y16" s="170">
        <v>-18.042593298707605</v>
      </c>
      <c r="Z16" s="170">
        <v>-16.279924294666166</v>
      </c>
      <c r="AA16" s="170">
        <v>-11.947273254849691</v>
      </c>
      <c r="AB16" s="170">
        <v>9.276022377765079</v>
      </c>
      <c r="AC16" s="170">
        <v>-15.934162582947382</v>
      </c>
      <c r="AD16" s="170">
        <v>-0.6658102444184737</v>
      </c>
      <c r="AE16" s="170">
        <v>47.98713772529765</v>
      </c>
      <c r="AF16" s="170">
        <v>100</v>
      </c>
      <c r="AG16" s="170">
        <v>74.644149481028904</v>
      </c>
      <c r="AH16" s="170">
        <v>60.892684155750963</v>
      </c>
      <c r="AI16" s="170">
        <v>35.048321667762117</v>
      </c>
      <c r="AJ16" s="170">
        <v>-2.3096031819559353</v>
      </c>
      <c r="AK16" s="170">
        <v>15.278822150456312</v>
      </c>
      <c r="AL16" s="170">
        <v>39.859293403263898</v>
      </c>
      <c r="AM16" s="170">
        <v>45.076108670485205</v>
      </c>
      <c r="AN16" s="170">
        <v>49.544384220319962</v>
      </c>
      <c r="AO16" s="170">
        <v>42.968006817283879</v>
      </c>
    </row>
    <row r="17" spans="5:41" x14ac:dyDescent="0.25">
      <c r="E17" s="71" t="s">
        <v>407</v>
      </c>
      <c r="F17" s="71" t="s">
        <v>408</v>
      </c>
      <c r="G17" s="170">
        <v>0</v>
      </c>
      <c r="H17" s="170">
        <v>0</v>
      </c>
      <c r="I17" s="170">
        <v>0</v>
      </c>
      <c r="J17" s="170">
        <v>0</v>
      </c>
      <c r="K17" s="170">
        <v>-20.768972023161076</v>
      </c>
      <c r="L17" s="170">
        <v>0</v>
      </c>
      <c r="M17" s="170">
        <v>0</v>
      </c>
      <c r="N17" s="170">
        <v>0</v>
      </c>
      <c r="O17" s="170">
        <v>0</v>
      </c>
      <c r="P17" s="170">
        <v>0</v>
      </c>
      <c r="Q17" s="170">
        <v>0</v>
      </c>
      <c r="R17" s="170">
        <v>0</v>
      </c>
      <c r="S17" s="170">
        <v>0</v>
      </c>
      <c r="T17" s="170">
        <v>0</v>
      </c>
      <c r="U17" s="170">
        <v>0</v>
      </c>
      <c r="V17" s="170">
        <v>0</v>
      </c>
      <c r="W17" s="170">
        <v>0</v>
      </c>
      <c r="X17" s="170">
        <v>2.7196567760221133</v>
      </c>
      <c r="Y17" s="170">
        <v>0</v>
      </c>
      <c r="Z17" s="170">
        <v>3.1198499899757253</v>
      </c>
      <c r="AA17" s="170">
        <v>5.7167386676004783</v>
      </c>
      <c r="AB17" s="170">
        <v>40.093325315430519</v>
      </c>
      <c r="AC17" s="170">
        <v>7.5990145268998806</v>
      </c>
      <c r="AD17" s="170">
        <v>32.220166082928529</v>
      </c>
      <c r="AE17" s="170">
        <v>31.502826428063756</v>
      </c>
      <c r="AF17" s="170">
        <v>18.351225967760918</v>
      </c>
      <c r="AG17" s="170">
        <v>3.0919795891404784</v>
      </c>
      <c r="AH17" s="170">
        <v>2.8921648254984165</v>
      </c>
      <c r="AI17" s="170">
        <v>3.0677010361052224</v>
      </c>
      <c r="AJ17" s="170">
        <v>0</v>
      </c>
      <c r="AK17" s="170">
        <v>0</v>
      </c>
      <c r="AL17" s="170">
        <v>0</v>
      </c>
      <c r="AM17" s="170">
        <v>19.702854401470905</v>
      </c>
      <c r="AN17" s="170">
        <v>22.189375558487715</v>
      </c>
      <c r="AO17" s="170">
        <v>22.189375558487715</v>
      </c>
    </row>
    <row r="18" spans="5:41" x14ac:dyDescent="0.25">
      <c r="E18" s="71" t="s">
        <v>409</v>
      </c>
      <c r="F18" s="71" t="s">
        <v>410</v>
      </c>
      <c r="G18" s="170">
        <v>0</v>
      </c>
      <c r="H18" s="170">
        <v>0</v>
      </c>
      <c r="I18" s="170">
        <v>-21.003133225342921</v>
      </c>
      <c r="J18" s="170">
        <v>0</v>
      </c>
      <c r="K18" s="170">
        <v>0</v>
      </c>
      <c r="L18" s="170">
        <v>-18.719905926476567</v>
      </c>
      <c r="M18" s="170">
        <v>0</v>
      </c>
      <c r="N18" s="170">
        <v>0</v>
      </c>
      <c r="O18" s="170">
        <v>-23.866680523735141</v>
      </c>
      <c r="P18" s="170">
        <v>-32.718002430757984</v>
      </c>
      <c r="Q18" s="170">
        <v>-45.198723167142063</v>
      </c>
      <c r="R18" s="170">
        <v>-42.446473958557704</v>
      </c>
      <c r="S18" s="170">
        <v>-51.388966709853548</v>
      </c>
      <c r="T18" s="170">
        <v>-22.303401145094213</v>
      </c>
      <c r="U18" s="170">
        <v>-23.373657983972702</v>
      </c>
      <c r="V18" s="170">
        <v>-24.892688150606588</v>
      </c>
      <c r="W18" s="170">
        <v>-19.8833679718018</v>
      </c>
      <c r="X18" s="170">
        <v>0</v>
      </c>
      <c r="Y18" s="170">
        <v>-21.947836094230542</v>
      </c>
      <c r="Z18" s="170">
        <v>0</v>
      </c>
      <c r="AA18" s="170">
        <v>0</v>
      </c>
      <c r="AB18" s="170">
        <v>-19.767483851485267</v>
      </c>
      <c r="AC18" s="170">
        <v>-39.339640566307374</v>
      </c>
      <c r="AD18" s="170">
        <v>-24.845199785540139</v>
      </c>
      <c r="AE18" s="170">
        <v>0</v>
      </c>
      <c r="AF18" s="170">
        <v>0</v>
      </c>
      <c r="AG18" s="170">
        <v>0</v>
      </c>
      <c r="AH18" s="170">
        <v>0</v>
      </c>
      <c r="AI18" s="170">
        <v>-19.450879629236589</v>
      </c>
      <c r="AJ18" s="170">
        <v>-24.395885315172862</v>
      </c>
      <c r="AK18" s="170">
        <v>-17.784447274513298</v>
      </c>
      <c r="AL18" s="170">
        <v>0</v>
      </c>
      <c r="AM18" s="170">
        <v>0</v>
      </c>
      <c r="AN18" s="170">
        <v>0</v>
      </c>
      <c r="AO18" s="170">
        <v>0</v>
      </c>
    </row>
    <row r="19" spans="5:41" x14ac:dyDescent="0.25">
      <c r="E19" s="71" t="s">
        <v>411</v>
      </c>
      <c r="F19" s="71" t="s">
        <v>2013</v>
      </c>
      <c r="G19" s="170">
        <v>7.2587719298245617</v>
      </c>
      <c r="H19" s="170">
        <v>0</v>
      </c>
      <c r="I19" s="170">
        <v>0</v>
      </c>
      <c r="J19" s="170">
        <v>0</v>
      </c>
      <c r="K19" s="170">
        <v>-20.768972023161076</v>
      </c>
      <c r="L19" s="170">
        <v>-10.380464203107637</v>
      </c>
      <c r="M19" s="170">
        <v>0</v>
      </c>
      <c r="N19" s="170">
        <v>0</v>
      </c>
      <c r="O19" s="170">
        <v>-16.687891765954113</v>
      </c>
      <c r="P19" s="170">
        <v>-22.29696748120115</v>
      </c>
      <c r="Q19" s="170">
        <v>0</v>
      </c>
      <c r="R19" s="170">
        <v>0</v>
      </c>
      <c r="S19" s="170">
        <v>0</v>
      </c>
      <c r="T19" s="170">
        <v>0</v>
      </c>
      <c r="U19" s="170">
        <v>0</v>
      </c>
      <c r="V19" s="170">
        <v>0</v>
      </c>
      <c r="W19" s="170">
        <v>0</v>
      </c>
      <c r="X19" s="170">
        <v>0</v>
      </c>
      <c r="Y19" s="170">
        <v>-20.299304733111025</v>
      </c>
      <c r="Z19" s="170">
        <v>-21.105348353989459</v>
      </c>
      <c r="AA19" s="170">
        <v>0</v>
      </c>
      <c r="AB19" s="170">
        <v>0</v>
      </c>
      <c r="AC19" s="170">
        <v>0</v>
      </c>
      <c r="AD19" s="170">
        <v>-4.8997004806010995</v>
      </c>
      <c r="AE19" s="170">
        <v>21.731325525515654</v>
      </c>
      <c r="AF19" s="170">
        <v>45.284892447363553</v>
      </c>
      <c r="AG19" s="170">
        <v>32.525582229197724</v>
      </c>
      <c r="AH19" s="170">
        <v>45.258936951842443</v>
      </c>
      <c r="AI19" s="170">
        <v>13.407823917143851</v>
      </c>
      <c r="AJ19" s="170">
        <v>12.320422208997222</v>
      </c>
      <c r="AK19" s="170">
        <v>10.476422290704093</v>
      </c>
      <c r="AL19" s="170">
        <v>9.2706762480082467</v>
      </c>
      <c r="AM19" s="170">
        <v>52.879531851742733</v>
      </c>
      <c r="AN19" s="170">
        <v>62.535297961198857</v>
      </c>
      <c r="AO19" s="170">
        <v>40.826365351204586</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67"/>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195" t="s">
        <v>2</v>
      </c>
      <c r="B1" s="46" t="s">
        <v>1834</v>
      </c>
      <c r="C1" s="179" t="s">
        <v>467</v>
      </c>
    </row>
    <row r="2" spans="1:11" x14ac:dyDescent="0.25">
      <c r="A2" s="195" t="s">
        <v>3</v>
      </c>
      <c r="B2" s="46" t="s">
        <v>1976</v>
      </c>
    </row>
    <row r="3" spans="1:11" x14ac:dyDescent="0.25">
      <c r="A3" s="195" t="s">
        <v>4</v>
      </c>
      <c r="B3" s="45" t="s">
        <v>548</v>
      </c>
    </row>
    <row r="4" spans="1:11" x14ac:dyDescent="0.25">
      <c r="A4" s="195" t="s">
        <v>5</v>
      </c>
      <c r="B4" s="45" t="s">
        <v>563</v>
      </c>
    </row>
    <row r="5" spans="1:11" x14ac:dyDescent="0.25">
      <c r="A5" s="196" t="s">
        <v>6</v>
      </c>
      <c r="B5" s="45" t="s">
        <v>1832</v>
      </c>
    </row>
    <row r="6" spans="1:11" x14ac:dyDescent="0.25">
      <c r="A6" s="196" t="s">
        <v>7</v>
      </c>
      <c r="B6" s="45" t="s">
        <v>1833</v>
      </c>
    </row>
    <row r="8" spans="1:11" ht="31.5" x14ac:dyDescent="0.25">
      <c r="I8" s="152" t="s">
        <v>221</v>
      </c>
      <c r="J8" s="152" t="s">
        <v>224</v>
      </c>
      <c r="K8" s="152" t="s">
        <v>223</v>
      </c>
    </row>
    <row r="9" spans="1:11" ht="31.5" x14ac:dyDescent="0.25">
      <c r="I9" s="152" t="s">
        <v>219</v>
      </c>
      <c r="J9" s="152" t="s">
        <v>226</v>
      </c>
      <c r="K9" s="152" t="s">
        <v>225</v>
      </c>
    </row>
    <row r="10" spans="1:11" x14ac:dyDescent="0.25">
      <c r="F10" s="45">
        <v>2008</v>
      </c>
      <c r="G10" s="148" t="s">
        <v>76</v>
      </c>
      <c r="H10" s="146" t="s">
        <v>77</v>
      </c>
      <c r="I10" s="180"/>
      <c r="J10" s="180"/>
      <c r="K10" s="180"/>
    </row>
    <row r="11" spans="1:11" x14ac:dyDescent="0.25">
      <c r="G11" s="148" t="s">
        <v>60</v>
      </c>
      <c r="H11" s="146" t="s">
        <v>61</v>
      </c>
      <c r="I11" s="180">
        <v>-75</v>
      </c>
      <c r="J11" s="180">
        <v>-66.666666666666657</v>
      </c>
      <c r="K11" s="180">
        <v>-66.666666666666657</v>
      </c>
    </row>
    <row r="12" spans="1:11" x14ac:dyDescent="0.25">
      <c r="G12" s="148" t="s">
        <v>62</v>
      </c>
      <c r="H12" s="146" t="s">
        <v>63</v>
      </c>
      <c r="I12" s="180">
        <v>-66.666666666666657</v>
      </c>
      <c r="J12" s="180">
        <v>-66.666666666666657</v>
      </c>
      <c r="K12" s="180">
        <v>-66.666666666666657</v>
      </c>
    </row>
    <row r="13" spans="1:11" x14ac:dyDescent="0.25">
      <c r="G13" s="148" t="s">
        <v>64</v>
      </c>
      <c r="H13" s="146" t="s">
        <v>65</v>
      </c>
      <c r="I13" s="180">
        <v>-100</v>
      </c>
      <c r="J13" s="180">
        <v>-83.333333333333343</v>
      </c>
      <c r="K13" s="180">
        <v>-83.333333333333343</v>
      </c>
    </row>
    <row r="14" spans="1:11" x14ac:dyDescent="0.25">
      <c r="F14" s="45">
        <v>2009</v>
      </c>
      <c r="G14" s="148" t="s">
        <v>78</v>
      </c>
      <c r="H14" s="146" t="s">
        <v>79</v>
      </c>
      <c r="I14" s="180">
        <v>-100</v>
      </c>
      <c r="J14" s="180">
        <v>-100</v>
      </c>
      <c r="K14" s="180">
        <v>-75</v>
      </c>
    </row>
    <row r="15" spans="1:11" x14ac:dyDescent="0.25">
      <c r="G15" s="148" t="s">
        <v>60</v>
      </c>
      <c r="H15" s="146" t="s">
        <v>61</v>
      </c>
      <c r="I15" s="180">
        <v>-37.5</v>
      </c>
      <c r="J15" s="180">
        <v>-50</v>
      </c>
      <c r="K15" s="180">
        <v>-50</v>
      </c>
    </row>
    <row r="16" spans="1:11" x14ac:dyDescent="0.25">
      <c r="G16" s="148" t="s">
        <v>62</v>
      </c>
      <c r="H16" s="146" t="s">
        <v>63</v>
      </c>
      <c r="I16" s="180">
        <v>-50</v>
      </c>
      <c r="J16" s="180">
        <v>-50</v>
      </c>
      <c r="K16" s="180">
        <v>-50</v>
      </c>
    </row>
    <row r="17" spans="6:11" x14ac:dyDescent="0.25">
      <c r="G17" s="148" t="s">
        <v>64</v>
      </c>
      <c r="H17" s="146" t="s">
        <v>65</v>
      </c>
      <c r="I17" s="180">
        <v>-21.428571428571427</v>
      </c>
      <c r="J17" s="180">
        <v>-25</v>
      </c>
      <c r="K17" s="180">
        <v>-16.666666666666664</v>
      </c>
    </row>
    <row r="18" spans="6:11" x14ac:dyDescent="0.25">
      <c r="F18" s="45">
        <v>2010</v>
      </c>
      <c r="G18" s="148" t="s">
        <v>80</v>
      </c>
      <c r="H18" s="146" t="s">
        <v>81</v>
      </c>
      <c r="I18" s="180">
        <v>-33.333333333333329</v>
      </c>
      <c r="J18" s="180">
        <v>-16.666666666666664</v>
      </c>
      <c r="K18" s="180">
        <v>-16.666666666666664</v>
      </c>
    </row>
    <row r="19" spans="6:11" x14ac:dyDescent="0.25">
      <c r="G19" s="148" t="s">
        <v>60</v>
      </c>
      <c r="H19" s="146" t="s">
        <v>61</v>
      </c>
      <c r="I19" s="180">
        <v>16.666666666666664</v>
      </c>
      <c r="J19" s="180">
        <v>0</v>
      </c>
      <c r="K19" s="180">
        <v>16.666666666666664</v>
      </c>
    </row>
    <row r="20" spans="6:11" x14ac:dyDescent="0.25">
      <c r="G20" s="148" t="s">
        <v>62</v>
      </c>
      <c r="H20" s="146" t="s">
        <v>63</v>
      </c>
      <c r="I20" s="180">
        <v>54.54545454545454</v>
      </c>
      <c r="J20" s="180">
        <v>27.27272727272727</v>
      </c>
      <c r="K20" s="180">
        <v>41.666666666666671</v>
      </c>
    </row>
    <row r="21" spans="6:11" x14ac:dyDescent="0.25">
      <c r="G21" s="148" t="s">
        <v>64</v>
      </c>
      <c r="H21" s="146" t="s">
        <v>65</v>
      </c>
      <c r="I21" s="180">
        <v>41.666666666666671</v>
      </c>
      <c r="J21" s="180">
        <v>25</v>
      </c>
      <c r="K21" s="180">
        <v>33.333333333333329</v>
      </c>
    </row>
    <row r="22" spans="6:11" x14ac:dyDescent="0.25">
      <c r="F22" s="45">
        <v>2011</v>
      </c>
      <c r="G22" s="148" t="s">
        <v>82</v>
      </c>
      <c r="H22" s="146" t="s">
        <v>83</v>
      </c>
      <c r="I22" s="180">
        <v>15.384615384615385</v>
      </c>
      <c r="J22" s="180">
        <v>0</v>
      </c>
      <c r="K22" s="180">
        <v>14.285714285714285</v>
      </c>
    </row>
    <row r="23" spans="6:11" x14ac:dyDescent="0.25">
      <c r="G23" s="148" t="s">
        <v>60</v>
      </c>
      <c r="H23" s="146" t="s">
        <v>61</v>
      </c>
      <c r="I23" s="180">
        <v>40</v>
      </c>
      <c r="J23" s="180">
        <v>25</v>
      </c>
      <c r="K23" s="180">
        <v>20</v>
      </c>
    </row>
    <row r="24" spans="6:11" x14ac:dyDescent="0.25">
      <c r="G24" s="148" t="s">
        <v>62</v>
      </c>
      <c r="H24" s="146" t="s">
        <v>63</v>
      </c>
      <c r="I24" s="180">
        <v>-18.181818181818183</v>
      </c>
      <c r="J24" s="180">
        <v>-18.181818181818183</v>
      </c>
      <c r="K24" s="180">
        <v>-18.181818181818183</v>
      </c>
    </row>
    <row r="25" spans="6:11" x14ac:dyDescent="0.25">
      <c r="G25" s="148" t="s">
        <v>64</v>
      </c>
      <c r="H25" s="146" t="s">
        <v>65</v>
      </c>
      <c r="I25" s="180">
        <v>-60</v>
      </c>
      <c r="J25" s="180">
        <v>-60</v>
      </c>
      <c r="K25" s="180">
        <v>-60</v>
      </c>
    </row>
    <row r="26" spans="6:11" x14ac:dyDescent="0.25">
      <c r="F26" s="45">
        <v>2012</v>
      </c>
      <c r="G26" s="148" t="s">
        <v>84</v>
      </c>
      <c r="H26" s="146" t="s">
        <v>85</v>
      </c>
      <c r="I26" s="180">
        <v>-22.222222222222221</v>
      </c>
      <c r="J26" s="180">
        <v>-28.571428571428573</v>
      </c>
      <c r="K26" s="180">
        <v>-37.5</v>
      </c>
    </row>
    <row r="27" spans="6:11" x14ac:dyDescent="0.25">
      <c r="G27" s="148" t="s">
        <v>60</v>
      </c>
      <c r="H27" s="146" t="s">
        <v>61</v>
      </c>
      <c r="I27" s="180">
        <v>-75</v>
      </c>
      <c r="J27" s="180">
        <v>-66.666666666666671</v>
      </c>
      <c r="K27" s="180">
        <v>0</v>
      </c>
    </row>
    <row r="28" spans="6:11" x14ac:dyDescent="0.25">
      <c r="G28" s="148" t="s">
        <v>62</v>
      </c>
      <c r="H28" s="146" t="s">
        <v>63</v>
      </c>
      <c r="I28" s="180">
        <v>-30</v>
      </c>
      <c r="J28" s="180">
        <v>-25</v>
      </c>
      <c r="K28" s="180">
        <v>-11.111111111111111</v>
      </c>
    </row>
    <row r="29" spans="6:11" x14ac:dyDescent="0.25">
      <c r="G29" s="148" t="s">
        <v>64</v>
      </c>
      <c r="H29" s="146" t="s">
        <v>65</v>
      </c>
      <c r="I29" s="180">
        <v>-28.571428571428573</v>
      </c>
      <c r="J29" s="180">
        <v>-28.571428571428573</v>
      </c>
      <c r="K29" s="180">
        <v>-14.285714285714286</v>
      </c>
    </row>
    <row r="30" spans="6:11" x14ac:dyDescent="0.25">
      <c r="F30" s="45">
        <v>2013</v>
      </c>
      <c r="G30" s="148" t="s">
        <v>86</v>
      </c>
      <c r="H30" s="146" t="s">
        <v>87</v>
      </c>
      <c r="I30" s="180">
        <v>-41.666666666666664</v>
      </c>
      <c r="J30" s="180">
        <v>-33.333333333333336</v>
      </c>
      <c r="K30" s="180">
        <v>-33.333333333333336</v>
      </c>
    </row>
    <row r="31" spans="6:11" x14ac:dyDescent="0.25">
      <c r="G31" s="148" t="s">
        <v>60</v>
      </c>
      <c r="H31" s="146" t="s">
        <v>61</v>
      </c>
      <c r="I31" s="180">
        <v>9.0909090909090917</v>
      </c>
      <c r="J31" s="180">
        <v>-11.111111111111111</v>
      </c>
      <c r="K31" s="180">
        <v>-10</v>
      </c>
    </row>
    <row r="32" spans="6:11" x14ac:dyDescent="0.25">
      <c r="G32" s="148" t="s">
        <v>62</v>
      </c>
      <c r="H32" s="146" t="s">
        <v>63</v>
      </c>
      <c r="I32" s="180">
        <v>-10</v>
      </c>
      <c r="J32" s="180">
        <v>-20</v>
      </c>
      <c r="K32" s="180">
        <v>-5.882352941176471</v>
      </c>
    </row>
    <row r="33" spans="6:11" x14ac:dyDescent="0.25">
      <c r="G33" s="148" t="s">
        <v>64</v>
      </c>
      <c r="H33" s="146" t="s">
        <v>65</v>
      </c>
      <c r="I33" s="180">
        <v>-11.111111111111111</v>
      </c>
      <c r="J33" s="180">
        <v>-12.5</v>
      </c>
      <c r="K33" s="180">
        <v>0</v>
      </c>
    </row>
    <row r="34" spans="6:11" x14ac:dyDescent="0.25">
      <c r="F34" s="45">
        <v>2014</v>
      </c>
      <c r="G34" s="148" t="s">
        <v>88</v>
      </c>
      <c r="H34" s="146" t="s">
        <v>89</v>
      </c>
      <c r="I34" s="180">
        <v>7.6923076923076925</v>
      </c>
      <c r="J34" s="180">
        <v>0</v>
      </c>
      <c r="K34" s="180">
        <v>-7.6923076923076925</v>
      </c>
    </row>
    <row r="35" spans="6:11" x14ac:dyDescent="0.25">
      <c r="G35" s="148" t="s">
        <v>60</v>
      </c>
      <c r="H35" s="146" t="s">
        <v>61</v>
      </c>
      <c r="I35" s="180">
        <v>12.5</v>
      </c>
      <c r="J35" s="180">
        <v>13.333333333333334</v>
      </c>
      <c r="K35" s="180">
        <v>6.25</v>
      </c>
    </row>
    <row r="36" spans="6:11" x14ac:dyDescent="0.25">
      <c r="G36" s="148" t="s">
        <v>62</v>
      </c>
      <c r="H36" s="146" t="s">
        <v>63</v>
      </c>
      <c r="I36" s="180">
        <v>46.153846153846153</v>
      </c>
      <c r="J36" s="180">
        <v>23.076923076923077</v>
      </c>
      <c r="K36" s="180">
        <v>41.666666666666671</v>
      </c>
    </row>
    <row r="37" spans="6:11" x14ac:dyDescent="0.25">
      <c r="G37" s="148" t="s">
        <v>64</v>
      </c>
      <c r="H37" s="146" t="s">
        <v>65</v>
      </c>
      <c r="I37" s="180">
        <v>46.666666666666664</v>
      </c>
      <c r="J37" s="180">
        <v>38.461538461538467</v>
      </c>
      <c r="K37" s="180">
        <v>-35.714285714285708</v>
      </c>
    </row>
    <row r="38" spans="6:11" x14ac:dyDescent="0.25">
      <c r="F38" s="45">
        <v>2015</v>
      </c>
      <c r="G38" s="148" t="s">
        <v>90</v>
      </c>
      <c r="H38" s="146" t="s">
        <v>91</v>
      </c>
      <c r="I38" s="180">
        <v>36.363636363636367</v>
      </c>
      <c r="J38" s="180">
        <v>33.333333333333329</v>
      </c>
      <c r="K38" s="180">
        <v>0</v>
      </c>
    </row>
    <row r="39" spans="6:11" x14ac:dyDescent="0.25">
      <c r="G39" s="148" t="s">
        <v>60</v>
      </c>
      <c r="H39" s="146" t="s">
        <v>61</v>
      </c>
      <c r="I39" s="180">
        <v>27.777777777777782</v>
      </c>
      <c r="J39" s="180">
        <v>25</v>
      </c>
      <c r="K39" s="180">
        <v>17.647058823529413</v>
      </c>
    </row>
    <row r="40" spans="6:11" x14ac:dyDescent="0.25">
      <c r="G40" s="148" t="s">
        <v>62</v>
      </c>
      <c r="H40" s="146" t="s">
        <v>63</v>
      </c>
      <c r="I40" s="180">
        <v>70.588235294117652</v>
      </c>
      <c r="J40" s="180">
        <v>50</v>
      </c>
      <c r="K40" s="180">
        <v>25</v>
      </c>
    </row>
    <row r="41" spans="6:11" x14ac:dyDescent="0.25">
      <c r="G41" s="148" t="s">
        <v>64</v>
      </c>
      <c r="H41" s="146" t="s">
        <v>65</v>
      </c>
      <c r="I41" s="180">
        <v>75</v>
      </c>
      <c r="J41" s="180">
        <v>66.666666666666657</v>
      </c>
      <c r="K41" s="180">
        <v>59.999999999999993</v>
      </c>
    </row>
    <row r="42" spans="6:11" x14ac:dyDescent="0.25">
      <c r="F42" s="45">
        <v>2016</v>
      </c>
      <c r="G42" s="148" t="s">
        <v>92</v>
      </c>
      <c r="H42" s="146" t="s">
        <v>93</v>
      </c>
      <c r="I42" s="180">
        <v>71.428571428571431</v>
      </c>
      <c r="J42" s="180">
        <v>47.368421052631575</v>
      </c>
      <c r="K42" s="180">
        <v>57.142857142857139</v>
      </c>
    </row>
    <row r="43" spans="6:11" x14ac:dyDescent="0.25">
      <c r="G43" s="148" t="s">
        <v>60</v>
      </c>
      <c r="H43" s="146" t="s">
        <v>61</v>
      </c>
      <c r="I43" s="180">
        <v>82.608695652173907</v>
      </c>
      <c r="J43" s="180">
        <v>68.181818181818173</v>
      </c>
      <c r="K43" s="180">
        <v>57.142857142857139</v>
      </c>
    </row>
    <row r="44" spans="6:11" x14ac:dyDescent="0.25">
      <c r="G44" s="148" t="s">
        <v>62</v>
      </c>
      <c r="H44" s="146" t="s">
        <v>63</v>
      </c>
      <c r="I44" s="180">
        <v>52.631578947368418</v>
      </c>
      <c r="J44" s="180">
        <v>57.89473684210526</v>
      </c>
      <c r="K44" s="180">
        <v>61.1111111111111</v>
      </c>
    </row>
    <row r="45" spans="6:11" x14ac:dyDescent="0.25">
      <c r="G45" s="148" t="s">
        <v>64</v>
      </c>
      <c r="H45" s="146" t="s">
        <v>65</v>
      </c>
      <c r="I45" s="180">
        <v>83.333333333333343</v>
      </c>
      <c r="J45" s="180">
        <v>66.666666666666657</v>
      </c>
      <c r="K45" s="180">
        <v>63.636363636363633</v>
      </c>
    </row>
    <row r="46" spans="6:11" x14ac:dyDescent="0.25">
      <c r="F46" s="45">
        <v>2017</v>
      </c>
      <c r="G46" s="148" t="s">
        <v>94</v>
      </c>
      <c r="H46" s="146" t="s">
        <v>95</v>
      </c>
      <c r="I46" s="180">
        <v>85.714285714285708</v>
      </c>
      <c r="J46" s="180">
        <v>70</v>
      </c>
      <c r="K46" s="180">
        <v>55.555555555555557</v>
      </c>
    </row>
    <row r="47" spans="6:11" x14ac:dyDescent="0.25">
      <c r="G47" s="148" t="s">
        <v>60</v>
      </c>
      <c r="H47" s="146" t="s">
        <v>61</v>
      </c>
      <c r="I47" s="180">
        <v>77.777777777777786</v>
      </c>
      <c r="J47" s="180">
        <v>75</v>
      </c>
      <c r="K47" s="180">
        <v>75</v>
      </c>
    </row>
    <row r="48" spans="6:11" x14ac:dyDescent="0.25">
      <c r="G48" s="148" t="s">
        <v>62</v>
      </c>
      <c r="H48" s="146" t="s">
        <v>63</v>
      </c>
      <c r="I48" s="180">
        <v>87.5</v>
      </c>
      <c r="J48" s="180">
        <v>73.333333333333329</v>
      </c>
      <c r="K48" s="180">
        <v>62.5</v>
      </c>
    </row>
    <row r="49" spans="6:11" x14ac:dyDescent="0.25">
      <c r="G49" s="148" t="s">
        <v>64</v>
      </c>
      <c r="H49" s="146" t="s">
        <v>65</v>
      </c>
      <c r="I49" s="180">
        <v>76.19047619047619</v>
      </c>
      <c r="J49" s="180">
        <v>50</v>
      </c>
      <c r="K49" s="180">
        <v>58.82352941176471</v>
      </c>
    </row>
    <row r="50" spans="6:11" x14ac:dyDescent="0.25">
      <c r="F50" s="45">
        <v>2018</v>
      </c>
      <c r="G50" s="148" t="s">
        <v>96</v>
      </c>
      <c r="H50" s="146" t="s">
        <v>97</v>
      </c>
      <c r="I50" s="180">
        <v>61</v>
      </c>
      <c r="J50" s="180">
        <v>63</v>
      </c>
      <c r="K50" s="180">
        <v>55</v>
      </c>
    </row>
    <row r="51" spans="6:11" x14ac:dyDescent="0.25">
      <c r="G51" s="148" t="s">
        <v>60</v>
      </c>
      <c r="H51" s="146" t="s">
        <v>61</v>
      </c>
      <c r="I51" s="180">
        <v>73.913043478260875</v>
      </c>
      <c r="J51" s="180">
        <v>86.36363636363636</v>
      </c>
      <c r="K51" s="180">
        <v>85.714285714285708</v>
      </c>
    </row>
    <row r="52" spans="6:11" x14ac:dyDescent="0.25">
      <c r="G52" s="148" t="s">
        <v>62</v>
      </c>
      <c r="H52" s="146" t="s">
        <v>63</v>
      </c>
      <c r="I52" s="180">
        <v>56.25</v>
      </c>
      <c r="J52" s="180">
        <v>71.428571428571431</v>
      </c>
      <c r="K52" s="180">
        <v>53.846153846153847</v>
      </c>
    </row>
    <row r="53" spans="6:11" x14ac:dyDescent="0.25">
      <c r="G53" s="148" t="s">
        <v>64</v>
      </c>
      <c r="H53" s="146" t="s">
        <v>65</v>
      </c>
      <c r="I53" s="180">
        <v>58.823529411764703</v>
      </c>
      <c r="J53" s="180">
        <v>58.823529411764703</v>
      </c>
      <c r="K53" s="180">
        <v>41.17647058823529</v>
      </c>
    </row>
    <row r="54" spans="6:11" x14ac:dyDescent="0.25">
      <c r="F54" s="45">
        <v>2019</v>
      </c>
      <c r="G54" s="148" t="s">
        <v>468</v>
      </c>
      <c r="H54" s="146" t="s">
        <v>218</v>
      </c>
      <c r="I54" s="180">
        <v>90.909090909090907</v>
      </c>
      <c r="J54" s="180">
        <v>60</v>
      </c>
      <c r="K54" s="180">
        <v>66.666666666666657</v>
      </c>
    </row>
    <row r="55" spans="6:11" x14ac:dyDescent="0.25">
      <c r="G55" s="148" t="s">
        <v>60</v>
      </c>
      <c r="H55" s="146" t="s">
        <v>61</v>
      </c>
      <c r="I55" s="180">
        <v>52.380952380952387</v>
      </c>
      <c r="J55" s="180">
        <v>57.142857142857139</v>
      </c>
      <c r="K55" s="180">
        <v>47.619047619047613</v>
      </c>
    </row>
    <row r="56" spans="6:11" x14ac:dyDescent="0.25">
      <c r="G56" s="148" t="s">
        <v>62</v>
      </c>
      <c r="H56" s="146" t="s">
        <v>63</v>
      </c>
      <c r="I56" s="180">
        <v>52.941176470588239</v>
      </c>
      <c r="J56" s="180">
        <v>61.111111111111114</v>
      </c>
      <c r="K56" s="180">
        <v>18.75</v>
      </c>
    </row>
    <row r="57" spans="6:11" x14ac:dyDescent="0.25">
      <c r="G57" s="148" t="s">
        <v>64</v>
      </c>
      <c r="H57" s="146" t="s">
        <v>65</v>
      </c>
      <c r="I57" s="180">
        <v>50</v>
      </c>
      <c r="J57" s="180">
        <v>37.5</v>
      </c>
      <c r="K57" s="180">
        <v>11.538461538461537</v>
      </c>
    </row>
    <row r="58" spans="6:11" x14ac:dyDescent="0.25">
      <c r="F58" s="45">
        <v>2020</v>
      </c>
      <c r="G58" s="148" t="s">
        <v>584</v>
      </c>
      <c r="H58" s="146" t="s">
        <v>585</v>
      </c>
      <c r="I58" s="180">
        <v>-37.5</v>
      </c>
      <c r="J58" s="180">
        <v>-26.666666666666664</v>
      </c>
      <c r="K58" s="180">
        <v>-46.666666666666671</v>
      </c>
    </row>
    <row r="59" spans="6:11" x14ac:dyDescent="0.25">
      <c r="G59" s="148" t="s">
        <v>60</v>
      </c>
      <c r="H59" s="146" t="s">
        <v>61</v>
      </c>
      <c r="I59" s="180">
        <v>-41.666666666666671</v>
      </c>
      <c r="J59" s="180">
        <v>-18.18181818181818</v>
      </c>
      <c r="K59" s="180">
        <v>-72.727272727272734</v>
      </c>
    </row>
    <row r="60" spans="6:11" x14ac:dyDescent="0.25">
      <c r="G60" s="148" t="s">
        <v>62</v>
      </c>
      <c r="H60" s="146" t="s">
        <v>63</v>
      </c>
      <c r="I60" s="180">
        <v>-42.857142857142854</v>
      </c>
      <c r="J60" s="180">
        <v>28.571428571428569</v>
      </c>
      <c r="K60" s="180">
        <v>-71.428571428571431</v>
      </c>
    </row>
    <row r="61" spans="6:11" x14ac:dyDescent="0.25">
      <c r="G61" s="148" t="s">
        <v>64</v>
      </c>
      <c r="H61" s="146" t="s">
        <v>65</v>
      </c>
      <c r="I61" s="180">
        <v>-59.090909090909093</v>
      </c>
      <c r="J61" s="180">
        <v>42.857142857142854</v>
      </c>
      <c r="K61" s="180">
        <v>-76.19047619047619</v>
      </c>
    </row>
    <row r="62" spans="6:11" x14ac:dyDescent="0.25">
      <c r="F62" s="45">
        <v>2021</v>
      </c>
      <c r="G62" s="148" t="s">
        <v>699</v>
      </c>
      <c r="H62" s="146" t="s">
        <v>700</v>
      </c>
      <c r="I62" s="180">
        <v>-33.333333333333329</v>
      </c>
      <c r="J62" s="180">
        <v>66.666666666666657</v>
      </c>
      <c r="K62" s="180">
        <v>-61.1111111111111</v>
      </c>
    </row>
    <row r="63" spans="6:11" x14ac:dyDescent="0.25">
      <c r="G63" s="148" t="s">
        <v>60</v>
      </c>
      <c r="H63" s="146" t="s">
        <v>61</v>
      </c>
      <c r="I63" s="180">
        <v>0</v>
      </c>
      <c r="J63" s="180">
        <v>25.000000000000007</v>
      </c>
      <c r="K63" s="180">
        <v>0</v>
      </c>
    </row>
    <row r="64" spans="6:11" x14ac:dyDescent="0.25">
      <c r="G64" s="148" t="s">
        <v>62</v>
      </c>
      <c r="H64" s="146" t="s">
        <v>63</v>
      </c>
      <c r="I64" s="180">
        <v>-22.222222222222218</v>
      </c>
      <c r="J64" s="180">
        <v>60</v>
      </c>
      <c r="K64" s="180">
        <v>-11.111111111111111</v>
      </c>
    </row>
    <row r="65" spans="6:11" x14ac:dyDescent="0.25">
      <c r="G65" s="148" t="s">
        <v>64</v>
      </c>
      <c r="H65" s="146" t="s">
        <v>65</v>
      </c>
      <c r="I65" s="180">
        <v>16.666666666666668</v>
      </c>
      <c r="J65" s="180">
        <v>76.923076923076934</v>
      </c>
      <c r="K65" s="180">
        <v>16.666666666666668</v>
      </c>
    </row>
    <row r="66" spans="6:11" x14ac:dyDescent="0.25">
      <c r="F66" s="45">
        <v>2022</v>
      </c>
      <c r="G66" s="148" t="s">
        <v>1725</v>
      </c>
      <c r="H66" s="146" t="s">
        <v>1726</v>
      </c>
      <c r="I66" s="180">
        <v>-9.0909090909090917</v>
      </c>
      <c r="J66" s="180">
        <v>15.384615384615385</v>
      </c>
      <c r="K66" s="180">
        <v>-33.333333333333343</v>
      </c>
    </row>
    <row r="67" spans="6:11" x14ac:dyDescent="0.25">
      <c r="G67" s="148" t="s">
        <v>60</v>
      </c>
      <c r="H67" s="146" t="s">
        <v>61</v>
      </c>
      <c r="I67" s="180">
        <v>-28.571428571428573</v>
      </c>
      <c r="J67" s="180">
        <v>14.285714285714285</v>
      </c>
      <c r="K67" s="180">
        <v>-7.6923076923076916</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67"/>
  <sheetViews>
    <sheetView zoomScale="75" zoomScaleNormal="75" workbookViewId="0"/>
  </sheetViews>
  <sheetFormatPr defaultColWidth="9.140625" defaultRowHeight="15.75" x14ac:dyDescent="0.25"/>
  <cols>
    <col min="1" max="1" width="13.7109375" style="45" bestFit="1" customWidth="1"/>
    <col min="2" max="2" width="69.28515625" style="45" bestFit="1" customWidth="1"/>
    <col min="3" max="3" width="18.85546875" style="45" customWidth="1"/>
    <col min="4" max="7" width="9.140625" style="45"/>
    <col min="8" max="8" width="17.5703125" style="45" customWidth="1"/>
    <col min="9" max="9" width="17.140625" style="45" customWidth="1"/>
    <col min="10" max="16384" width="9.140625" style="45"/>
  </cols>
  <sheetData>
    <row r="1" spans="1:10" x14ac:dyDescent="0.25">
      <c r="A1" s="195" t="s">
        <v>2</v>
      </c>
      <c r="B1" s="46" t="s">
        <v>549</v>
      </c>
      <c r="C1" s="179" t="s">
        <v>467</v>
      </c>
    </row>
    <row r="2" spans="1:10" x14ac:dyDescent="0.25">
      <c r="A2" s="195" t="s">
        <v>3</v>
      </c>
      <c r="B2" s="46" t="s">
        <v>550</v>
      </c>
    </row>
    <row r="3" spans="1:10" x14ac:dyDescent="0.25">
      <c r="A3" s="195" t="s">
        <v>4</v>
      </c>
      <c r="B3" s="45" t="s">
        <v>548</v>
      </c>
    </row>
    <row r="4" spans="1:10" x14ac:dyDescent="0.25">
      <c r="A4" s="195" t="s">
        <v>5</v>
      </c>
      <c r="B4" s="45" t="s">
        <v>563</v>
      </c>
    </row>
    <row r="5" spans="1:10" x14ac:dyDescent="0.25">
      <c r="A5" s="196" t="s">
        <v>6</v>
      </c>
      <c r="B5" s="45" t="s">
        <v>1762</v>
      </c>
    </row>
    <row r="6" spans="1:10" x14ac:dyDescent="0.25">
      <c r="A6" s="196" t="s">
        <v>7</v>
      </c>
      <c r="B6" s="45" t="s">
        <v>1763</v>
      </c>
    </row>
    <row r="8" spans="1:10" ht="63" x14ac:dyDescent="0.25">
      <c r="I8" s="152" t="s">
        <v>551</v>
      </c>
      <c r="J8" s="152" t="s">
        <v>552</v>
      </c>
    </row>
    <row r="9" spans="1:10" ht="63" x14ac:dyDescent="0.25">
      <c r="I9" s="152" t="s">
        <v>553</v>
      </c>
      <c r="J9" s="152" t="s">
        <v>554</v>
      </c>
    </row>
    <row r="10" spans="1:10" x14ac:dyDescent="0.25">
      <c r="F10" s="45">
        <v>2008</v>
      </c>
      <c r="G10" s="148" t="s">
        <v>76</v>
      </c>
      <c r="H10" s="146" t="s">
        <v>77</v>
      </c>
      <c r="I10" s="180">
        <v>0.7936507936507935</v>
      </c>
      <c r="J10" s="180">
        <v>-31</v>
      </c>
    </row>
    <row r="11" spans="1:10" x14ac:dyDescent="0.25">
      <c r="G11" s="148" t="s">
        <v>60</v>
      </c>
      <c r="H11" s="146" t="s">
        <v>61</v>
      </c>
      <c r="I11" s="180">
        <v>-10.879629629629628</v>
      </c>
      <c r="J11" s="180">
        <v>-34</v>
      </c>
    </row>
    <row r="12" spans="1:10" x14ac:dyDescent="0.25">
      <c r="G12" s="148" t="s">
        <v>62</v>
      </c>
      <c r="H12" s="146" t="s">
        <v>63</v>
      </c>
      <c r="I12" s="180">
        <v>3.3182503770739058</v>
      </c>
      <c r="J12" s="180">
        <v>-18</v>
      </c>
    </row>
    <row r="13" spans="1:10" x14ac:dyDescent="0.25">
      <c r="G13" s="148" t="s">
        <v>64</v>
      </c>
      <c r="H13" s="146" t="s">
        <v>65</v>
      </c>
      <c r="I13" s="180">
        <v>-55.555555555555543</v>
      </c>
      <c r="J13" s="180">
        <v>-52</v>
      </c>
    </row>
    <row r="14" spans="1:10" x14ac:dyDescent="0.25">
      <c r="F14" s="45">
        <v>2009</v>
      </c>
      <c r="G14" s="148" t="s">
        <v>78</v>
      </c>
      <c r="H14" s="146" t="s">
        <v>79</v>
      </c>
      <c r="I14" s="180">
        <v>-73.358585858585855</v>
      </c>
      <c r="J14" s="180">
        <v>-47</v>
      </c>
    </row>
    <row r="15" spans="1:10" x14ac:dyDescent="0.25">
      <c r="G15" s="148" t="s">
        <v>60</v>
      </c>
      <c r="H15" s="146" t="s">
        <v>61</v>
      </c>
      <c r="I15" s="180">
        <v>-51.388888888888893</v>
      </c>
      <c r="J15" s="180">
        <v>-31</v>
      </c>
    </row>
    <row r="16" spans="1:10" x14ac:dyDescent="0.25">
      <c r="G16" s="148" t="s">
        <v>62</v>
      </c>
      <c r="H16" s="146" t="s">
        <v>63</v>
      </c>
      <c r="I16" s="180">
        <v>-52.38095238095238</v>
      </c>
      <c r="J16" s="180">
        <v>-17</v>
      </c>
    </row>
    <row r="17" spans="6:10" x14ac:dyDescent="0.25">
      <c r="G17" s="148" t="s">
        <v>64</v>
      </c>
      <c r="H17" s="146" t="s">
        <v>65</v>
      </c>
      <c r="I17" s="180">
        <v>-51.728805217177317</v>
      </c>
      <c r="J17" s="180">
        <v>-24</v>
      </c>
    </row>
    <row r="18" spans="6:10" x14ac:dyDescent="0.25">
      <c r="F18" s="45">
        <v>2010</v>
      </c>
      <c r="G18" s="148" t="s">
        <v>80</v>
      </c>
      <c r="H18" s="146" t="s">
        <v>81</v>
      </c>
      <c r="I18" s="180">
        <v>-47.619047619047613</v>
      </c>
      <c r="J18" s="180">
        <v>-24</v>
      </c>
    </row>
    <row r="19" spans="6:10" x14ac:dyDescent="0.25">
      <c r="G19" s="148" t="s">
        <v>60</v>
      </c>
      <c r="H19" s="146" t="s">
        <v>61</v>
      </c>
      <c r="I19" s="180">
        <v>-28.540305010893245</v>
      </c>
      <c r="J19" s="180">
        <v>11</v>
      </c>
    </row>
    <row r="20" spans="6:10" x14ac:dyDescent="0.25">
      <c r="G20" s="148" t="s">
        <v>62</v>
      </c>
      <c r="H20" s="146" t="s">
        <v>63</v>
      </c>
      <c r="I20" s="180">
        <v>-6.0975829725829724</v>
      </c>
      <c r="J20" s="180">
        <v>10</v>
      </c>
    </row>
    <row r="21" spans="6:10" x14ac:dyDescent="0.25">
      <c r="G21" s="148" t="s">
        <v>64</v>
      </c>
      <c r="H21" s="146" t="s">
        <v>65</v>
      </c>
      <c r="I21" s="180">
        <v>-12.037037037037038</v>
      </c>
      <c r="J21" s="180">
        <v>-2</v>
      </c>
    </row>
    <row r="22" spans="6:10" x14ac:dyDescent="0.25">
      <c r="F22" s="45">
        <v>2011</v>
      </c>
      <c r="G22" s="148" t="s">
        <v>82</v>
      </c>
      <c r="H22" s="146" t="s">
        <v>83</v>
      </c>
      <c r="I22" s="180">
        <v>10.833333333333334</v>
      </c>
      <c r="J22" s="180">
        <v>-11</v>
      </c>
    </row>
    <row r="23" spans="6:10" x14ac:dyDescent="0.25">
      <c r="G23" s="148" t="s">
        <v>60</v>
      </c>
      <c r="H23" s="146" t="s">
        <v>61</v>
      </c>
      <c r="I23" s="180">
        <v>11.002178649237473</v>
      </c>
      <c r="J23" s="180">
        <v>5</v>
      </c>
    </row>
    <row r="24" spans="6:10" x14ac:dyDescent="0.25">
      <c r="G24" s="148" t="s">
        <v>62</v>
      </c>
      <c r="H24" s="146" t="s">
        <v>63</v>
      </c>
      <c r="I24" s="180">
        <v>-1.0942760942760941</v>
      </c>
      <c r="J24" s="180">
        <v>-11</v>
      </c>
    </row>
    <row r="25" spans="6:10" x14ac:dyDescent="0.25">
      <c r="G25" s="148" t="s">
        <v>64</v>
      </c>
      <c r="H25" s="146" t="s">
        <v>65</v>
      </c>
      <c r="I25" s="180">
        <v>-0.24509803921568599</v>
      </c>
      <c r="J25" s="180">
        <v>-36</v>
      </c>
    </row>
    <row r="26" spans="6:10" x14ac:dyDescent="0.25">
      <c r="F26" s="45">
        <v>2012</v>
      </c>
      <c r="G26" s="148" t="s">
        <v>84</v>
      </c>
      <c r="H26" s="146" t="s">
        <v>85</v>
      </c>
      <c r="I26" s="180">
        <v>-23.611111111111114</v>
      </c>
      <c r="J26" s="180">
        <v>-31</v>
      </c>
    </row>
    <row r="27" spans="6:10" x14ac:dyDescent="0.25">
      <c r="G27" s="148" t="s">
        <v>60</v>
      </c>
      <c r="H27" s="146" t="s">
        <v>61</v>
      </c>
      <c r="I27" s="180">
        <v>-25.396825396825395</v>
      </c>
      <c r="J27" s="180">
        <v>-38</v>
      </c>
    </row>
    <row r="28" spans="6:10" x14ac:dyDescent="0.25">
      <c r="G28" s="148" t="s">
        <v>62</v>
      </c>
      <c r="H28" s="146" t="s">
        <v>63</v>
      </c>
      <c r="I28" s="180">
        <v>-4.1707396546106219</v>
      </c>
      <c r="J28" s="180">
        <v>-25</v>
      </c>
    </row>
    <row r="29" spans="6:10" x14ac:dyDescent="0.25">
      <c r="G29" s="148" t="s">
        <v>64</v>
      </c>
      <c r="H29" s="146" t="s">
        <v>65</v>
      </c>
      <c r="I29" s="180">
        <v>-15.779645191409898</v>
      </c>
      <c r="J29" s="180">
        <v>-22</v>
      </c>
    </row>
    <row r="30" spans="6:10" x14ac:dyDescent="0.25">
      <c r="F30" s="45">
        <v>2013</v>
      </c>
      <c r="G30" s="148" t="s">
        <v>86</v>
      </c>
      <c r="H30" s="146" t="s">
        <v>87</v>
      </c>
      <c r="I30" s="180">
        <v>-21.597222222222218</v>
      </c>
      <c r="J30" s="180">
        <v>-25</v>
      </c>
    </row>
    <row r="31" spans="6:10" x14ac:dyDescent="0.25">
      <c r="G31" s="148" t="s">
        <v>60</v>
      </c>
      <c r="H31" s="146" t="s">
        <v>61</v>
      </c>
      <c r="I31" s="180">
        <v>-12.5</v>
      </c>
      <c r="J31" s="180">
        <v>-18</v>
      </c>
    </row>
    <row r="32" spans="6:10" x14ac:dyDescent="0.25">
      <c r="G32" s="148" t="s">
        <v>62</v>
      </c>
      <c r="H32" s="146" t="s">
        <v>63</v>
      </c>
      <c r="I32" s="180">
        <v>-9.0513833992094863</v>
      </c>
      <c r="J32" s="180">
        <v>-13</v>
      </c>
    </row>
    <row r="33" spans="6:10" x14ac:dyDescent="0.25">
      <c r="G33" s="148" t="s">
        <v>64</v>
      </c>
      <c r="H33" s="146" t="s">
        <v>65</v>
      </c>
      <c r="I33" s="180">
        <v>6.4102564102564088</v>
      </c>
      <c r="J33" s="180">
        <v>1</v>
      </c>
    </row>
    <row r="34" spans="6:10" x14ac:dyDescent="0.25">
      <c r="F34" s="45">
        <v>2014</v>
      </c>
      <c r="G34" s="148" t="s">
        <v>88</v>
      </c>
      <c r="H34" s="146" t="s">
        <v>89</v>
      </c>
      <c r="I34" s="180">
        <v>0.64636064636064638</v>
      </c>
      <c r="J34" s="180">
        <v>-5</v>
      </c>
    </row>
    <row r="35" spans="6:10" x14ac:dyDescent="0.25">
      <c r="G35" s="148" t="s">
        <v>60</v>
      </c>
      <c r="H35" s="146" t="s">
        <v>61</v>
      </c>
      <c r="I35" s="180">
        <v>20.211640211640212</v>
      </c>
      <c r="J35" s="180">
        <v>6</v>
      </c>
    </row>
    <row r="36" spans="6:10" x14ac:dyDescent="0.25">
      <c r="G36" s="148" t="s">
        <v>62</v>
      </c>
      <c r="H36" s="146" t="s">
        <v>63</v>
      </c>
      <c r="I36" s="180">
        <v>20.695970695970701</v>
      </c>
      <c r="J36" s="180">
        <v>24.26739926739927</v>
      </c>
    </row>
    <row r="37" spans="6:10" x14ac:dyDescent="0.25">
      <c r="G37" s="148" t="s">
        <v>64</v>
      </c>
      <c r="H37" s="146" t="s">
        <v>65</v>
      </c>
      <c r="I37" s="180">
        <v>11.316137566137565</v>
      </c>
      <c r="J37" s="180">
        <v>13.024013024013021</v>
      </c>
    </row>
    <row r="38" spans="6:10" x14ac:dyDescent="0.25">
      <c r="F38" s="45">
        <v>2015</v>
      </c>
      <c r="G38" s="148" t="s">
        <v>90</v>
      </c>
      <c r="H38" s="146" t="s">
        <v>91</v>
      </c>
      <c r="I38" s="180">
        <v>14.983164983164983</v>
      </c>
      <c r="J38" s="180">
        <v>19.654882154882156</v>
      </c>
    </row>
    <row r="39" spans="6:10" x14ac:dyDescent="0.25">
      <c r="G39" s="148" t="s">
        <v>60</v>
      </c>
      <c r="H39" s="146" t="s">
        <v>61</v>
      </c>
      <c r="I39" s="180">
        <v>37.743425830371137</v>
      </c>
      <c r="J39" s="180">
        <v>14.3019244734931</v>
      </c>
    </row>
    <row r="40" spans="6:10" x14ac:dyDescent="0.25">
      <c r="G40" s="148" t="s">
        <v>62</v>
      </c>
      <c r="H40" s="146" t="s">
        <v>63</v>
      </c>
      <c r="I40" s="180">
        <v>45.517010222892573</v>
      </c>
      <c r="J40" s="180">
        <v>29.133448251095313</v>
      </c>
    </row>
    <row r="41" spans="6:10" x14ac:dyDescent="0.25">
      <c r="G41" s="148" t="s">
        <v>64</v>
      </c>
      <c r="H41" s="146" t="s">
        <v>65</v>
      </c>
      <c r="I41" s="180">
        <v>53.599310094408132</v>
      </c>
      <c r="J41" s="180">
        <v>37.486772486772487</v>
      </c>
    </row>
    <row r="42" spans="6:10" x14ac:dyDescent="0.25">
      <c r="F42" s="45">
        <v>2016</v>
      </c>
      <c r="G42" s="148" t="s">
        <v>92</v>
      </c>
      <c r="H42" s="146" t="s">
        <v>93</v>
      </c>
      <c r="I42" s="180">
        <v>57.36234525708209</v>
      </c>
      <c r="J42" s="180">
        <v>38.604592288802813</v>
      </c>
    </row>
    <row r="43" spans="6:10" x14ac:dyDescent="0.25">
      <c r="G43" s="148" t="s">
        <v>60</v>
      </c>
      <c r="H43" s="146" t="s">
        <v>61</v>
      </c>
      <c r="I43" s="180">
        <v>57.565217391304351</v>
      </c>
      <c r="J43" s="180">
        <v>42.540006692180604</v>
      </c>
    </row>
    <row r="44" spans="6:10" x14ac:dyDescent="0.25">
      <c r="G44" s="148" t="s">
        <v>62</v>
      </c>
      <c r="H44" s="146" t="s">
        <v>63</v>
      </c>
      <c r="I44" s="180">
        <v>52.316903369534948</v>
      </c>
      <c r="J44" s="180">
        <v>35.737491877842757</v>
      </c>
    </row>
    <row r="45" spans="6:10" x14ac:dyDescent="0.25">
      <c r="G45" s="148" t="s">
        <v>64</v>
      </c>
      <c r="H45" s="146" t="s">
        <v>65</v>
      </c>
      <c r="I45" s="180">
        <v>53.346653346653341</v>
      </c>
      <c r="J45" s="180">
        <v>45.218855218855218</v>
      </c>
    </row>
    <row r="46" spans="6:10" x14ac:dyDescent="0.25">
      <c r="F46" s="45">
        <v>2017</v>
      </c>
      <c r="G46" s="148" t="s">
        <v>94</v>
      </c>
      <c r="H46" s="146" t="s">
        <v>95</v>
      </c>
      <c r="I46" s="180">
        <v>58.799320435476041</v>
      </c>
      <c r="J46" s="180">
        <v>46.472663139329796</v>
      </c>
    </row>
    <row r="47" spans="6:10" x14ac:dyDescent="0.25">
      <c r="G47" s="148" t="s">
        <v>60</v>
      </c>
      <c r="H47" s="146" t="s">
        <v>61</v>
      </c>
      <c r="I47" s="180">
        <v>42.829520697167759</v>
      </c>
      <c r="J47" s="180">
        <v>48.408057179987004</v>
      </c>
    </row>
    <row r="48" spans="6:10" x14ac:dyDescent="0.25">
      <c r="G48" s="148" t="s">
        <v>62</v>
      </c>
      <c r="H48" s="146" t="s">
        <v>63</v>
      </c>
      <c r="I48" s="180">
        <v>52.507357718916033</v>
      </c>
      <c r="J48" s="180">
        <v>45.978835978835974</v>
      </c>
    </row>
    <row r="49" spans="6:10" x14ac:dyDescent="0.25">
      <c r="G49" s="148" t="s">
        <v>64</v>
      </c>
      <c r="H49" s="146" t="s">
        <v>65</v>
      </c>
      <c r="I49" s="180">
        <v>43.146245059288532</v>
      </c>
      <c r="J49" s="180">
        <v>38.454126999018648</v>
      </c>
    </row>
    <row r="50" spans="6:10" x14ac:dyDescent="0.25">
      <c r="F50" s="45">
        <v>2018</v>
      </c>
      <c r="G50" s="148" t="s">
        <v>96</v>
      </c>
      <c r="H50" s="146" t="s">
        <v>97</v>
      </c>
      <c r="I50" s="180">
        <v>46.666666666666664</v>
      </c>
      <c r="J50" s="180">
        <v>37</v>
      </c>
    </row>
    <row r="51" spans="6:10" x14ac:dyDescent="0.25">
      <c r="G51" s="148" t="s">
        <v>60</v>
      </c>
      <c r="H51" s="146" t="s">
        <v>61</v>
      </c>
      <c r="I51" s="180">
        <v>48.2116715812368</v>
      </c>
      <c r="J51" s="180">
        <v>43.48599870339001</v>
      </c>
    </row>
    <row r="52" spans="6:10" x14ac:dyDescent="0.25">
      <c r="G52" s="148" t="s">
        <v>62</v>
      </c>
      <c r="H52" s="146" t="s">
        <v>63</v>
      </c>
      <c r="I52" s="180">
        <v>35.767704517704516</v>
      </c>
      <c r="J52" s="180">
        <v>43.276862026862027</v>
      </c>
    </row>
    <row r="53" spans="6:10" x14ac:dyDescent="0.25">
      <c r="G53" s="148" t="s">
        <v>64</v>
      </c>
      <c r="H53" s="146" t="s">
        <v>65</v>
      </c>
      <c r="I53" s="180">
        <v>35.294117647058833</v>
      </c>
      <c r="J53" s="180">
        <v>39.869281045751642</v>
      </c>
    </row>
    <row r="54" spans="6:10" x14ac:dyDescent="0.25">
      <c r="F54" s="45">
        <v>2019</v>
      </c>
      <c r="G54" s="148" t="s">
        <v>468</v>
      </c>
      <c r="H54" s="146" t="s">
        <v>218</v>
      </c>
      <c r="I54" s="180">
        <v>41.955667789001119</v>
      </c>
      <c r="J54" s="180">
        <v>33.841189674523015</v>
      </c>
    </row>
    <row r="55" spans="6:10" x14ac:dyDescent="0.25">
      <c r="G55" s="148" t="s">
        <v>60</v>
      </c>
      <c r="H55" s="146" t="s">
        <v>61</v>
      </c>
      <c r="I55" s="180">
        <v>39.731685383859293</v>
      </c>
      <c r="J55" s="180">
        <v>32.804232804232804</v>
      </c>
    </row>
    <row r="56" spans="6:10" x14ac:dyDescent="0.25">
      <c r="G56" s="148" t="s">
        <v>62</v>
      </c>
      <c r="H56" s="146" t="s">
        <v>63</v>
      </c>
      <c r="I56" s="180">
        <v>34.582425562817718</v>
      </c>
      <c r="J56" s="180">
        <v>33.848039215686278</v>
      </c>
    </row>
    <row r="57" spans="6:10" x14ac:dyDescent="0.25">
      <c r="G57" s="148" t="s">
        <v>64</v>
      </c>
      <c r="H57" s="146" t="s">
        <v>65</v>
      </c>
      <c r="I57" s="180">
        <v>36.972934472934476</v>
      </c>
      <c r="J57" s="180">
        <v>26.895763656633221</v>
      </c>
    </row>
    <row r="58" spans="6:10" x14ac:dyDescent="0.25">
      <c r="F58" s="45">
        <v>2020</v>
      </c>
      <c r="G58" s="148" t="s">
        <v>584</v>
      </c>
      <c r="H58" s="146" t="s">
        <v>585</v>
      </c>
      <c r="I58" s="180">
        <v>-18.849206349206352</v>
      </c>
      <c r="J58" s="180">
        <v>-17.731481481481477</v>
      </c>
    </row>
    <row r="59" spans="6:10" x14ac:dyDescent="0.25">
      <c r="G59" s="148" t="s">
        <v>60</v>
      </c>
      <c r="H59" s="146" t="s">
        <v>61</v>
      </c>
      <c r="I59" s="180">
        <v>-35.185185185185183</v>
      </c>
      <c r="J59" s="180">
        <v>-22.643097643097647</v>
      </c>
    </row>
    <row r="60" spans="6:10" x14ac:dyDescent="0.25">
      <c r="G60" s="148" t="s">
        <v>62</v>
      </c>
      <c r="H60" s="146" t="s">
        <v>63</v>
      </c>
      <c r="I60" s="180">
        <v>-33.63858363858364</v>
      </c>
      <c r="J60" s="180">
        <v>-14.285714285714286</v>
      </c>
    </row>
    <row r="61" spans="6:10" x14ac:dyDescent="0.25">
      <c r="G61" s="148" t="s">
        <v>64</v>
      </c>
      <c r="H61" s="146" t="s">
        <v>65</v>
      </c>
      <c r="I61" s="180">
        <v>-27.527239266369701</v>
      </c>
      <c r="J61" s="180">
        <v>-22.882029403768538</v>
      </c>
    </row>
    <row r="62" spans="6:10" x14ac:dyDescent="0.25">
      <c r="F62" s="45">
        <v>2021</v>
      </c>
      <c r="G62" s="148" t="s">
        <v>699</v>
      </c>
      <c r="H62" s="146" t="s">
        <v>700</v>
      </c>
      <c r="I62" s="180">
        <v>-26.543209876543205</v>
      </c>
      <c r="J62" s="180">
        <v>-6.3843500363108197</v>
      </c>
    </row>
    <row r="63" spans="6:10" x14ac:dyDescent="0.25">
      <c r="G63" s="148" t="s">
        <v>60</v>
      </c>
      <c r="H63" s="146" t="s">
        <v>61</v>
      </c>
      <c r="I63" s="180">
        <v>-7.3232323232323226</v>
      </c>
      <c r="J63" s="180">
        <v>-4.2087542087542049</v>
      </c>
    </row>
    <row r="64" spans="6:10" x14ac:dyDescent="0.25">
      <c r="G64" s="148" t="s">
        <v>62</v>
      </c>
      <c r="H64" s="146" t="s">
        <v>63</v>
      </c>
      <c r="I64" s="180">
        <v>-17.070707070707073</v>
      </c>
      <c r="J64" s="180">
        <v>9.8316498316498322</v>
      </c>
    </row>
    <row r="65" spans="6:10" x14ac:dyDescent="0.25">
      <c r="G65" s="148" t="s">
        <v>64</v>
      </c>
      <c r="H65" s="146" t="s">
        <v>65</v>
      </c>
      <c r="I65" s="180">
        <v>11.331261331261333</v>
      </c>
      <c r="J65" s="180">
        <v>17.236467236467242</v>
      </c>
    </row>
    <row r="66" spans="6:10" x14ac:dyDescent="0.25">
      <c r="F66" s="45">
        <v>2022</v>
      </c>
      <c r="G66" s="148" t="s">
        <v>1725</v>
      </c>
      <c r="H66" s="146" t="s">
        <v>1726</v>
      </c>
      <c r="I66" s="180">
        <v>14.52991452991453</v>
      </c>
      <c r="J66" s="180">
        <v>-13.124838124838126</v>
      </c>
    </row>
    <row r="67" spans="6:10" x14ac:dyDescent="0.25">
      <c r="G67" s="148" t="s">
        <v>60</v>
      </c>
      <c r="H67" s="146" t="s">
        <v>61</v>
      </c>
      <c r="I67" s="180">
        <v>3.994708994708994</v>
      </c>
      <c r="J67" s="180">
        <v>-2.3809523809523818</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67"/>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195" t="s">
        <v>2</v>
      </c>
      <c r="B1" s="46" t="s">
        <v>1569</v>
      </c>
      <c r="C1" s="179" t="s">
        <v>467</v>
      </c>
    </row>
    <row r="2" spans="1:11" x14ac:dyDescent="0.25">
      <c r="A2" s="195" t="s">
        <v>3</v>
      </c>
      <c r="B2" s="46" t="s">
        <v>555</v>
      </c>
    </row>
    <row r="3" spans="1:11" x14ac:dyDescent="0.25">
      <c r="A3" s="195" t="s">
        <v>4</v>
      </c>
      <c r="B3" s="45" t="s">
        <v>548</v>
      </c>
    </row>
    <row r="4" spans="1:11" x14ac:dyDescent="0.25">
      <c r="A4" s="195" t="s">
        <v>5</v>
      </c>
      <c r="B4" s="45" t="s">
        <v>563</v>
      </c>
    </row>
    <row r="5" spans="1:11" x14ac:dyDescent="0.25">
      <c r="A5" s="196" t="s">
        <v>6</v>
      </c>
      <c r="B5" s="45" t="s">
        <v>1764</v>
      </c>
    </row>
    <row r="6" spans="1:11" x14ac:dyDescent="0.25">
      <c r="A6" s="196" t="s">
        <v>7</v>
      </c>
      <c r="B6" s="45" t="s">
        <v>1765</v>
      </c>
    </row>
    <row r="8" spans="1:11" ht="31.5" x14ac:dyDescent="0.25">
      <c r="I8" s="152" t="s">
        <v>221</v>
      </c>
      <c r="J8" s="152" t="s">
        <v>224</v>
      </c>
      <c r="K8" s="152" t="s">
        <v>223</v>
      </c>
    </row>
    <row r="9" spans="1:11" ht="31.5" x14ac:dyDescent="0.25">
      <c r="I9" s="152" t="s">
        <v>219</v>
      </c>
      <c r="J9" s="152" t="s">
        <v>226</v>
      </c>
      <c r="K9" s="152" t="s">
        <v>225</v>
      </c>
    </row>
    <row r="10" spans="1:11" x14ac:dyDescent="0.25">
      <c r="F10" s="45">
        <v>2008</v>
      </c>
      <c r="G10" s="148" t="s">
        <v>76</v>
      </c>
      <c r="H10" s="146" t="s">
        <v>77</v>
      </c>
      <c r="I10" s="180">
        <v>0</v>
      </c>
      <c r="J10" s="180">
        <v>28.571428571428569</v>
      </c>
      <c r="K10" s="180">
        <v>42.857142857142854</v>
      </c>
    </row>
    <row r="11" spans="1:11" x14ac:dyDescent="0.25">
      <c r="G11" s="148" t="s">
        <v>60</v>
      </c>
      <c r="H11" s="146" t="s">
        <v>61</v>
      </c>
      <c r="I11" s="180">
        <v>16.666666666666664</v>
      </c>
      <c r="J11" s="180">
        <v>33.333333333333329</v>
      </c>
      <c r="K11" s="180">
        <v>-16.666666666666664</v>
      </c>
    </row>
    <row r="12" spans="1:11" x14ac:dyDescent="0.25">
      <c r="G12" s="148" t="s">
        <v>62</v>
      </c>
      <c r="H12" s="146" t="s">
        <v>63</v>
      </c>
      <c r="I12" s="180">
        <v>16.666666666666664</v>
      </c>
      <c r="J12" s="180">
        <v>16.666666666666664</v>
      </c>
      <c r="K12" s="180">
        <v>0</v>
      </c>
    </row>
    <row r="13" spans="1:11" x14ac:dyDescent="0.25">
      <c r="G13" s="148" t="s">
        <v>64</v>
      </c>
      <c r="H13" s="146" t="s">
        <v>65</v>
      </c>
      <c r="I13" s="180">
        <v>-66.666666666666657</v>
      </c>
      <c r="J13" s="180">
        <v>-50</v>
      </c>
      <c r="K13" s="180">
        <v>-83.333333333333343</v>
      </c>
    </row>
    <row r="14" spans="1:11" x14ac:dyDescent="0.25">
      <c r="F14" s="45">
        <v>2009</v>
      </c>
      <c r="G14" s="148" t="s">
        <v>78</v>
      </c>
      <c r="H14" s="146" t="s">
        <v>79</v>
      </c>
      <c r="I14" s="180">
        <v>-50</v>
      </c>
      <c r="J14" s="180">
        <v>-75</v>
      </c>
      <c r="K14" s="180">
        <v>-75</v>
      </c>
    </row>
    <row r="15" spans="1:11" x14ac:dyDescent="0.25">
      <c r="G15" s="148" t="s">
        <v>60</v>
      </c>
      <c r="H15" s="146" t="s">
        <v>61</v>
      </c>
      <c r="I15" s="180">
        <v>-50</v>
      </c>
      <c r="J15" s="180">
        <v>-62.5</v>
      </c>
      <c r="K15" s="180">
        <v>-75</v>
      </c>
    </row>
    <row r="16" spans="1:11" x14ac:dyDescent="0.25">
      <c r="G16" s="148" t="s">
        <v>62</v>
      </c>
      <c r="H16" s="146" t="s">
        <v>63</v>
      </c>
      <c r="I16" s="180">
        <v>-42.857142857142854</v>
      </c>
      <c r="J16" s="180">
        <v>0</v>
      </c>
      <c r="K16" s="180">
        <v>0</v>
      </c>
    </row>
    <row r="17" spans="6:11" x14ac:dyDescent="0.25">
      <c r="G17" s="148" t="s">
        <v>64</v>
      </c>
      <c r="H17" s="146" t="s">
        <v>65</v>
      </c>
      <c r="I17" s="180">
        <v>-60</v>
      </c>
      <c r="J17" s="180">
        <v>-46.666666666666664</v>
      </c>
      <c r="K17" s="180">
        <v>-26.666666666666661</v>
      </c>
    </row>
    <row r="18" spans="6:11" x14ac:dyDescent="0.25">
      <c r="F18" s="45">
        <v>2010</v>
      </c>
      <c r="G18" s="148" t="s">
        <v>80</v>
      </c>
      <c r="H18" s="146" t="s">
        <v>81</v>
      </c>
      <c r="I18" s="180">
        <v>-14.285714285714285</v>
      </c>
      <c r="J18" s="180">
        <v>14.285714285714285</v>
      </c>
      <c r="K18" s="180">
        <v>-42.857142857142854</v>
      </c>
    </row>
    <row r="19" spans="6:11" x14ac:dyDescent="0.25">
      <c r="G19" s="148" t="s">
        <v>60</v>
      </c>
      <c r="H19" s="146" t="s">
        <v>61</v>
      </c>
      <c r="I19" s="180">
        <v>-16.666666666666664</v>
      </c>
      <c r="J19" s="180">
        <v>-16.666666666666664</v>
      </c>
      <c r="K19" s="180">
        <v>-33.333333333333329</v>
      </c>
    </row>
    <row r="20" spans="6:11" x14ac:dyDescent="0.25">
      <c r="G20" s="148" t="s">
        <v>62</v>
      </c>
      <c r="H20" s="146" t="s">
        <v>63</v>
      </c>
      <c r="I20" s="180">
        <v>8.3333333333333321</v>
      </c>
      <c r="J20" s="180">
        <v>10</v>
      </c>
      <c r="K20" s="180">
        <v>-36.363636363636367</v>
      </c>
    </row>
    <row r="21" spans="6:11" x14ac:dyDescent="0.25">
      <c r="G21" s="148" t="s">
        <v>64</v>
      </c>
      <c r="H21" s="146" t="s">
        <v>65</v>
      </c>
      <c r="I21" s="180">
        <v>0</v>
      </c>
      <c r="J21" s="180">
        <v>8.3333333333333321</v>
      </c>
      <c r="K21" s="180">
        <v>0</v>
      </c>
    </row>
    <row r="22" spans="6:11" x14ac:dyDescent="0.25">
      <c r="F22" s="45">
        <v>2011</v>
      </c>
      <c r="G22" s="148" t="s">
        <v>82</v>
      </c>
      <c r="H22" s="146" t="s">
        <v>83</v>
      </c>
      <c r="I22" s="180">
        <v>35.714285714285715</v>
      </c>
      <c r="J22" s="180">
        <v>25</v>
      </c>
      <c r="K22" s="180">
        <v>7.1428571428571423</v>
      </c>
    </row>
    <row r="23" spans="6:11" x14ac:dyDescent="0.25">
      <c r="G23" s="148" t="s">
        <v>60</v>
      </c>
      <c r="H23" s="146" t="s">
        <v>61</v>
      </c>
      <c r="I23" s="180">
        <v>14.285714285714285</v>
      </c>
      <c r="J23" s="180">
        <v>60</v>
      </c>
      <c r="K23" s="180">
        <v>16.666666666666664</v>
      </c>
    </row>
    <row r="24" spans="6:11" x14ac:dyDescent="0.25">
      <c r="G24" s="148" t="s">
        <v>62</v>
      </c>
      <c r="H24" s="146" t="s">
        <v>63</v>
      </c>
      <c r="I24" s="180">
        <v>38.46153846153846</v>
      </c>
      <c r="J24" s="180">
        <v>9.0909090909090917</v>
      </c>
      <c r="K24" s="180">
        <v>-8.3333333333333339</v>
      </c>
    </row>
    <row r="25" spans="6:11" x14ac:dyDescent="0.25">
      <c r="G25" s="148" t="s">
        <v>64</v>
      </c>
      <c r="H25" s="146" t="s">
        <v>65</v>
      </c>
      <c r="I25" s="180">
        <v>33.333333333333336</v>
      </c>
      <c r="J25" s="180">
        <v>-20</v>
      </c>
      <c r="K25" s="180">
        <v>33.333333333333336</v>
      </c>
    </row>
    <row r="26" spans="6:11" x14ac:dyDescent="0.25">
      <c r="F26" s="45">
        <v>2012</v>
      </c>
      <c r="G26" s="148" t="s">
        <v>84</v>
      </c>
      <c r="H26" s="146" t="s">
        <v>85</v>
      </c>
      <c r="I26" s="180">
        <v>33.333333333333336</v>
      </c>
      <c r="J26" s="180">
        <v>14.285714285714286</v>
      </c>
      <c r="K26" s="180">
        <v>-37.5</v>
      </c>
    </row>
    <row r="27" spans="6:11" x14ac:dyDescent="0.25">
      <c r="G27" s="148" t="s">
        <v>60</v>
      </c>
      <c r="H27" s="146" t="s">
        <v>61</v>
      </c>
      <c r="I27" s="180">
        <v>-25</v>
      </c>
      <c r="J27" s="180">
        <v>-16.666666666666668</v>
      </c>
      <c r="K27" s="180">
        <v>-14.285714285714286</v>
      </c>
    </row>
    <row r="28" spans="6:11" x14ac:dyDescent="0.25">
      <c r="G28" s="148" t="s">
        <v>62</v>
      </c>
      <c r="H28" s="146" t="s">
        <v>63</v>
      </c>
      <c r="I28" s="180">
        <v>25</v>
      </c>
      <c r="J28" s="180">
        <v>-10</v>
      </c>
      <c r="K28" s="180">
        <v>0</v>
      </c>
    </row>
    <row r="29" spans="6:11" x14ac:dyDescent="0.25">
      <c r="G29" s="148" t="s">
        <v>64</v>
      </c>
      <c r="H29" s="146" t="s">
        <v>65</v>
      </c>
      <c r="I29" s="180">
        <v>14.285714285714286</v>
      </c>
      <c r="J29" s="180">
        <v>-28.571428571428573</v>
      </c>
      <c r="K29" s="180">
        <v>-14.285714285714286</v>
      </c>
    </row>
    <row r="30" spans="6:11" x14ac:dyDescent="0.25">
      <c r="F30" s="45">
        <v>2013</v>
      </c>
      <c r="G30" s="148" t="s">
        <v>86</v>
      </c>
      <c r="H30" s="146" t="s">
        <v>87</v>
      </c>
      <c r="I30" s="180">
        <v>16.666666666666668</v>
      </c>
      <c r="J30" s="180">
        <v>22.222222222222221</v>
      </c>
      <c r="K30" s="180">
        <v>-44.444444444444443</v>
      </c>
    </row>
    <row r="31" spans="6:11" x14ac:dyDescent="0.25">
      <c r="G31" s="148" t="s">
        <v>60</v>
      </c>
      <c r="H31" s="146" t="s">
        <v>61</v>
      </c>
      <c r="I31" s="180">
        <v>27.272727272727273</v>
      </c>
      <c r="J31" s="180">
        <v>0</v>
      </c>
      <c r="K31" s="180">
        <v>-9.0909090909090917</v>
      </c>
    </row>
    <row r="32" spans="6:11" x14ac:dyDescent="0.25">
      <c r="G32" s="148" t="s">
        <v>62</v>
      </c>
      <c r="H32" s="146" t="s">
        <v>63</v>
      </c>
      <c r="I32" s="180">
        <v>23.80952380952381</v>
      </c>
      <c r="J32" s="180">
        <v>6.25</v>
      </c>
      <c r="K32" s="180">
        <v>11.111111111111111</v>
      </c>
    </row>
    <row r="33" spans="6:11" x14ac:dyDescent="0.25">
      <c r="G33" s="148" t="s">
        <v>64</v>
      </c>
      <c r="H33" s="146" t="s">
        <v>65</v>
      </c>
      <c r="I33" s="180">
        <v>55.555555555555557</v>
      </c>
      <c r="J33" s="180">
        <v>25</v>
      </c>
      <c r="K33" s="180">
        <v>33.333333333333336</v>
      </c>
    </row>
    <row r="34" spans="6:11" x14ac:dyDescent="0.25">
      <c r="F34" s="45">
        <v>2014</v>
      </c>
      <c r="G34" s="148" t="s">
        <v>88</v>
      </c>
      <c r="H34" s="146" t="s">
        <v>89</v>
      </c>
      <c r="I34" s="180">
        <v>38.46153846153846</v>
      </c>
      <c r="J34" s="180">
        <v>16.666666666666668</v>
      </c>
      <c r="K34" s="180">
        <v>8.3333333333333339</v>
      </c>
    </row>
    <row r="35" spans="6:11" x14ac:dyDescent="0.25">
      <c r="G35" s="148" t="s">
        <v>60</v>
      </c>
      <c r="H35" s="146" t="s">
        <v>61</v>
      </c>
      <c r="I35" s="180">
        <v>60</v>
      </c>
      <c r="J35" s="180">
        <v>15.384615384615385</v>
      </c>
      <c r="K35" s="180">
        <v>50</v>
      </c>
    </row>
    <row r="36" spans="6:11" x14ac:dyDescent="0.25">
      <c r="G36" s="148" t="s">
        <v>62</v>
      </c>
      <c r="H36" s="146" t="s">
        <v>63</v>
      </c>
      <c r="I36" s="180">
        <v>71.428571428571431</v>
      </c>
      <c r="J36" s="180">
        <v>53.846153846153847</v>
      </c>
      <c r="K36" s="180">
        <v>38.461538461538467</v>
      </c>
    </row>
    <row r="37" spans="6:11" x14ac:dyDescent="0.25">
      <c r="G37" s="148" t="s">
        <v>64</v>
      </c>
      <c r="H37" s="146" t="s">
        <v>65</v>
      </c>
      <c r="I37" s="180">
        <v>62.5</v>
      </c>
      <c r="J37" s="180">
        <v>28.571428571428573</v>
      </c>
      <c r="K37" s="180">
        <v>-14.285714285714285</v>
      </c>
    </row>
    <row r="38" spans="6:11" x14ac:dyDescent="0.25">
      <c r="F38" s="45">
        <v>2015</v>
      </c>
      <c r="G38" s="148" t="s">
        <v>90</v>
      </c>
      <c r="H38" s="146" t="s">
        <v>91</v>
      </c>
      <c r="I38" s="180">
        <v>63.636363636363633</v>
      </c>
      <c r="J38" s="180">
        <v>0</v>
      </c>
      <c r="K38" s="180">
        <v>-14.285714285714285</v>
      </c>
    </row>
    <row r="39" spans="6:11" x14ac:dyDescent="0.25">
      <c r="G39" s="148" t="s">
        <v>60</v>
      </c>
      <c r="H39" s="146" t="s">
        <v>61</v>
      </c>
      <c r="I39" s="180">
        <v>78.94736842105263</v>
      </c>
      <c r="J39" s="180">
        <v>64.705882352941188</v>
      </c>
      <c r="K39" s="180">
        <v>50</v>
      </c>
    </row>
    <row r="40" spans="6:11" x14ac:dyDescent="0.25">
      <c r="G40" s="148" t="s">
        <v>62</v>
      </c>
      <c r="H40" s="146" t="s">
        <v>63</v>
      </c>
      <c r="I40" s="180">
        <v>87.5</v>
      </c>
      <c r="J40" s="180">
        <v>76.923076923076934</v>
      </c>
      <c r="K40" s="180">
        <v>38.46153846153846</v>
      </c>
    </row>
    <row r="41" spans="6:11" x14ac:dyDescent="0.25">
      <c r="G41" s="148" t="s">
        <v>64</v>
      </c>
      <c r="H41" s="146" t="s">
        <v>65</v>
      </c>
      <c r="I41" s="180">
        <v>100</v>
      </c>
      <c r="J41" s="180">
        <v>64.705882352941174</v>
      </c>
      <c r="K41" s="180">
        <v>58.82352941176471</v>
      </c>
    </row>
    <row r="42" spans="6:11" x14ac:dyDescent="0.25">
      <c r="F42" s="45">
        <v>2016</v>
      </c>
      <c r="G42" s="148" t="s">
        <v>92</v>
      </c>
      <c r="H42" s="146" t="s">
        <v>93</v>
      </c>
      <c r="I42" s="180">
        <v>95.454545454545453</v>
      </c>
      <c r="J42" s="180">
        <v>60</v>
      </c>
      <c r="K42" s="180">
        <v>77.272727272727266</v>
      </c>
    </row>
    <row r="43" spans="6:11" x14ac:dyDescent="0.25">
      <c r="G43" s="148" t="s">
        <v>60</v>
      </c>
      <c r="H43" s="146" t="s">
        <v>61</v>
      </c>
      <c r="I43" s="180">
        <v>92</v>
      </c>
      <c r="J43" s="180">
        <v>65.217391304347828</v>
      </c>
      <c r="K43" s="180">
        <v>64</v>
      </c>
    </row>
    <row r="44" spans="6:11" x14ac:dyDescent="0.25">
      <c r="G44" s="148" t="s">
        <v>62</v>
      </c>
      <c r="H44" s="146" t="s">
        <v>63</v>
      </c>
      <c r="I44" s="180">
        <v>70</v>
      </c>
      <c r="J44" s="180">
        <v>80.952380952380949</v>
      </c>
      <c r="K44" s="180">
        <v>66.666666666666657</v>
      </c>
    </row>
    <row r="45" spans="6:11" x14ac:dyDescent="0.25">
      <c r="G45" s="148" t="s">
        <v>64</v>
      </c>
      <c r="H45" s="146" t="s">
        <v>65</v>
      </c>
      <c r="I45" s="180">
        <v>78.571428571428569</v>
      </c>
      <c r="J45" s="180">
        <v>66.666666666666657</v>
      </c>
      <c r="K45" s="180">
        <v>58.333333333333329</v>
      </c>
    </row>
    <row r="46" spans="6:11" x14ac:dyDescent="0.25">
      <c r="F46" s="45">
        <v>2017</v>
      </c>
      <c r="G46" s="148" t="s">
        <v>94</v>
      </c>
      <c r="H46" s="146" t="s">
        <v>95</v>
      </c>
      <c r="I46" s="180">
        <v>72.727272727272734</v>
      </c>
      <c r="J46" s="180">
        <v>78.260869565217391</v>
      </c>
      <c r="K46" s="180">
        <v>65</v>
      </c>
    </row>
    <row r="47" spans="6:11" x14ac:dyDescent="0.25">
      <c r="G47" s="148" t="s">
        <v>60</v>
      </c>
      <c r="H47" s="146" t="s">
        <v>61</v>
      </c>
      <c r="I47" s="180">
        <v>60</v>
      </c>
      <c r="J47" s="180">
        <v>61.111111111111114</v>
      </c>
      <c r="K47" s="180">
        <v>58.82352941176471</v>
      </c>
    </row>
    <row r="48" spans="6:11" x14ac:dyDescent="0.25">
      <c r="G48" s="148" t="s">
        <v>62</v>
      </c>
      <c r="H48" s="146" t="s">
        <v>63</v>
      </c>
      <c r="I48" s="180">
        <v>68.421052631578945</v>
      </c>
      <c r="J48" s="180">
        <v>64.705882352941174</v>
      </c>
      <c r="K48" s="180">
        <v>61.111111111111114</v>
      </c>
    </row>
    <row r="49" spans="6:11" x14ac:dyDescent="0.25">
      <c r="G49" s="148" t="s">
        <v>64</v>
      </c>
      <c r="H49" s="146" t="s">
        <v>65</v>
      </c>
      <c r="I49" s="180">
        <v>72</v>
      </c>
      <c r="J49" s="180">
        <v>60.869565217391312</v>
      </c>
      <c r="K49" s="180">
        <v>52.173913043478258</v>
      </c>
    </row>
    <row r="50" spans="6:11" x14ac:dyDescent="0.25">
      <c r="F50" s="45">
        <v>2018</v>
      </c>
      <c r="G50" s="148" t="s">
        <v>96</v>
      </c>
      <c r="H50" s="146" t="s">
        <v>97</v>
      </c>
      <c r="I50" s="180">
        <v>65</v>
      </c>
      <c r="J50" s="180">
        <v>74</v>
      </c>
      <c r="K50" s="180">
        <v>56</v>
      </c>
    </row>
    <row r="51" spans="6:11" x14ac:dyDescent="0.25">
      <c r="G51" s="148" t="s">
        <v>60</v>
      </c>
      <c r="H51" s="146" t="s">
        <v>61</v>
      </c>
      <c r="I51" s="180">
        <v>69.565217391304344</v>
      </c>
      <c r="J51" s="180">
        <v>54.54545454545454</v>
      </c>
      <c r="K51" s="180">
        <v>57.142857142857139</v>
      </c>
    </row>
    <row r="52" spans="6:11" x14ac:dyDescent="0.25">
      <c r="G52" s="148" t="s">
        <v>62</v>
      </c>
      <c r="H52" s="146" t="s">
        <v>63</v>
      </c>
      <c r="I52" s="180">
        <v>62.5</v>
      </c>
      <c r="J52" s="180">
        <v>42.857142857142854</v>
      </c>
      <c r="K52" s="180">
        <v>23.076923076923077</v>
      </c>
    </row>
    <row r="53" spans="6:11" x14ac:dyDescent="0.25">
      <c r="G53" s="148" t="s">
        <v>64</v>
      </c>
      <c r="H53" s="146" t="s">
        <v>65</v>
      </c>
      <c r="I53" s="180">
        <v>52.941176470588239</v>
      </c>
      <c r="J53" s="180">
        <v>41.17647058823529</v>
      </c>
      <c r="K53" s="180">
        <v>35.294117647058826</v>
      </c>
    </row>
    <row r="54" spans="6:11" x14ac:dyDescent="0.25">
      <c r="F54" s="45">
        <v>2019</v>
      </c>
      <c r="G54" s="148" t="s">
        <v>468</v>
      </c>
      <c r="H54" s="146" t="s">
        <v>218</v>
      </c>
      <c r="I54" s="180">
        <v>45.454545454545453</v>
      </c>
      <c r="J54" s="180">
        <v>50</v>
      </c>
      <c r="K54" s="180">
        <v>37.5</v>
      </c>
    </row>
    <row r="55" spans="6:11" x14ac:dyDescent="0.25">
      <c r="G55" s="148" t="s">
        <v>60</v>
      </c>
      <c r="H55" s="146" t="s">
        <v>61</v>
      </c>
      <c r="I55" s="180">
        <v>54.54545454545454</v>
      </c>
      <c r="J55" s="180">
        <v>52.173913043478258</v>
      </c>
      <c r="K55" s="180">
        <v>47.619047619047613</v>
      </c>
    </row>
    <row r="56" spans="6:11" x14ac:dyDescent="0.25">
      <c r="G56" s="148" t="s">
        <v>62</v>
      </c>
      <c r="H56" s="146" t="s">
        <v>63</v>
      </c>
      <c r="I56" s="180">
        <v>52.941176470588239</v>
      </c>
      <c r="J56" s="180">
        <v>47.058823529411761</v>
      </c>
      <c r="K56" s="180">
        <v>26.666666666666668</v>
      </c>
    </row>
    <row r="57" spans="6:11" x14ac:dyDescent="0.25">
      <c r="G57" s="148" t="s">
        <v>64</v>
      </c>
      <c r="H57" s="146" t="s">
        <v>65</v>
      </c>
      <c r="I57" s="180">
        <v>26.923076923076923</v>
      </c>
      <c r="J57" s="180">
        <v>44</v>
      </c>
      <c r="K57" s="180">
        <v>16.000000000000004</v>
      </c>
    </row>
    <row r="58" spans="6:11" x14ac:dyDescent="0.25">
      <c r="F58" s="45">
        <v>2020</v>
      </c>
      <c r="G58" s="148" t="s">
        <v>584</v>
      </c>
      <c r="H58" s="146" t="s">
        <v>585</v>
      </c>
      <c r="I58" s="180">
        <v>-25</v>
      </c>
      <c r="J58" s="180">
        <v>14.285714285714285</v>
      </c>
      <c r="K58" s="180">
        <v>-50</v>
      </c>
    </row>
    <row r="59" spans="6:11" x14ac:dyDescent="0.25">
      <c r="G59" s="148" t="s">
        <v>60</v>
      </c>
      <c r="H59" s="146" t="s">
        <v>61</v>
      </c>
      <c r="I59" s="180">
        <v>-83.333333333333343</v>
      </c>
      <c r="J59" s="180">
        <v>33.333333333333343</v>
      </c>
      <c r="K59" s="180">
        <v>-83.333333333333329</v>
      </c>
    </row>
    <row r="60" spans="6:11" x14ac:dyDescent="0.25">
      <c r="G60" s="148" t="s">
        <v>62</v>
      </c>
      <c r="H60" s="146" t="s">
        <v>63</v>
      </c>
      <c r="I60" s="180">
        <v>-92.857142857142861</v>
      </c>
      <c r="J60" s="180">
        <v>53.846153846153847</v>
      </c>
      <c r="K60" s="180">
        <v>-100</v>
      </c>
    </row>
    <row r="61" spans="6:11" x14ac:dyDescent="0.25">
      <c r="G61" s="148" t="s">
        <v>64</v>
      </c>
      <c r="H61" s="146" t="s">
        <v>65</v>
      </c>
      <c r="I61" s="180">
        <v>-63.636363636363633</v>
      </c>
      <c r="J61" s="180">
        <v>61.904761904761905</v>
      </c>
      <c r="K61" s="180">
        <v>-71.428571428571431</v>
      </c>
    </row>
    <row r="62" spans="6:11" x14ac:dyDescent="0.25">
      <c r="F62" s="45">
        <v>2021</v>
      </c>
      <c r="G62" s="148" t="s">
        <v>699</v>
      </c>
      <c r="H62" s="146" t="s">
        <v>700</v>
      </c>
      <c r="I62" s="180">
        <v>-66.666666666666671</v>
      </c>
      <c r="J62" s="180">
        <v>55.555555555555557</v>
      </c>
      <c r="K62" s="180">
        <v>-88.888888888888886</v>
      </c>
    </row>
    <row r="63" spans="6:11" x14ac:dyDescent="0.25">
      <c r="G63" s="148" t="s">
        <v>60</v>
      </c>
      <c r="H63" s="146" t="s">
        <v>61</v>
      </c>
      <c r="I63" s="180">
        <v>8.3333333333333286</v>
      </c>
      <c r="J63" s="180">
        <v>75</v>
      </c>
      <c r="K63" s="180">
        <v>0</v>
      </c>
    </row>
    <row r="64" spans="6:11" x14ac:dyDescent="0.25">
      <c r="G64" s="148" t="s">
        <v>62</v>
      </c>
      <c r="H64" s="146" t="s">
        <v>63</v>
      </c>
      <c r="I64" s="180">
        <v>-55.555555555555557</v>
      </c>
      <c r="J64" s="180">
        <v>70</v>
      </c>
      <c r="K64" s="180">
        <v>-44.444444444444443</v>
      </c>
    </row>
    <row r="65" spans="6:11" x14ac:dyDescent="0.25">
      <c r="G65" s="148" t="s">
        <v>64</v>
      </c>
      <c r="H65" s="146" t="s">
        <v>65</v>
      </c>
      <c r="I65" s="180">
        <v>-8.3333333333333357</v>
      </c>
      <c r="J65" s="180">
        <v>61.53846153846154</v>
      </c>
      <c r="K65" s="180">
        <v>0</v>
      </c>
    </row>
    <row r="66" spans="6:11" x14ac:dyDescent="0.25">
      <c r="F66" s="45">
        <v>2022</v>
      </c>
      <c r="G66" s="148" t="s">
        <v>1725</v>
      </c>
      <c r="H66" s="146" t="s">
        <v>1726</v>
      </c>
      <c r="I66" s="180">
        <v>8.3333333333333357</v>
      </c>
      <c r="J66" s="180">
        <v>69.230769230769226</v>
      </c>
      <c r="K66" s="180">
        <v>0</v>
      </c>
    </row>
    <row r="67" spans="6:11" x14ac:dyDescent="0.25">
      <c r="G67" s="148" t="s">
        <v>60</v>
      </c>
      <c r="H67" s="146" t="s">
        <v>61</v>
      </c>
      <c r="I67" s="180">
        <v>-7.1428571428571423</v>
      </c>
      <c r="J67" s="180">
        <v>35.714285714285715</v>
      </c>
      <c r="K67" s="180">
        <v>8.3333333333333321</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1"/>
  <sheetViews>
    <sheetView zoomScale="75" zoomScaleNormal="75" workbookViewId="0"/>
  </sheetViews>
  <sheetFormatPr defaultColWidth="9.140625" defaultRowHeight="15.75" x14ac:dyDescent="0.25"/>
  <cols>
    <col min="1" max="1" width="13.7109375" style="45" bestFit="1" customWidth="1"/>
    <col min="2" max="2" width="62" style="45" customWidth="1"/>
    <col min="3" max="3" width="22.5703125" style="45" customWidth="1"/>
    <col min="4" max="7" width="9.140625" style="45"/>
    <col min="8" max="8" width="13.5703125" style="45" customWidth="1"/>
    <col min="9" max="9" width="13" style="45" customWidth="1"/>
    <col min="10" max="10" width="14" style="45" customWidth="1"/>
    <col min="11" max="11" width="12.42578125" style="45" customWidth="1"/>
    <col min="12" max="12" width="12.7109375" style="45" customWidth="1"/>
    <col min="13" max="16384" width="9.140625" style="45"/>
  </cols>
  <sheetData>
    <row r="1" spans="1:12" x14ac:dyDescent="0.25">
      <c r="A1" s="195" t="s">
        <v>2</v>
      </c>
      <c r="B1" s="46" t="s">
        <v>561</v>
      </c>
      <c r="C1" s="179" t="s">
        <v>467</v>
      </c>
    </row>
    <row r="2" spans="1:12" x14ac:dyDescent="0.25">
      <c r="A2" s="195" t="s">
        <v>3</v>
      </c>
      <c r="B2" s="46" t="s">
        <v>562</v>
      </c>
    </row>
    <row r="3" spans="1:12" x14ac:dyDescent="0.25">
      <c r="A3" s="195" t="s">
        <v>4</v>
      </c>
      <c r="B3" s="45" t="s">
        <v>548</v>
      </c>
    </row>
    <row r="4" spans="1:12" x14ac:dyDescent="0.25">
      <c r="A4" s="195" t="s">
        <v>5</v>
      </c>
      <c r="B4" s="45" t="s">
        <v>563</v>
      </c>
    </row>
    <row r="5" spans="1:12" x14ac:dyDescent="0.25">
      <c r="A5" s="196" t="s">
        <v>6</v>
      </c>
      <c r="B5" s="45" t="s">
        <v>1762</v>
      </c>
    </row>
    <row r="6" spans="1:12" x14ac:dyDescent="0.25">
      <c r="A6" s="196" t="s">
        <v>7</v>
      </c>
      <c r="B6" s="45" t="s">
        <v>1763</v>
      </c>
    </row>
    <row r="8" spans="1:12" ht="31.5" x14ac:dyDescent="0.25">
      <c r="H8" s="152" t="s">
        <v>565</v>
      </c>
      <c r="I8" s="152" t="s">
        <v>566</v>
      </c>
      <c r="J8" s="152" t="s">
        <v>567</v>
      </c>
      <c r="K8" s="152" t="s">
        <v>568</v>
      </c>
      <c r="L8" s="152" t="s">
        <v>569</v>
      </c>
    </row>
    <row r="9" spans="1:12" ht="31.5" x14ac:dyDescent="0.25">
      <c r="H9" s="152" t="s">
        <v>556</v>
      </c>
      <c r="I9" s="152" t="s">
        <v>557</v>
      </c>
      <c r="J9" s="152" t="s">
        <v>558</v>
      </c>
      <c r="K9" s="152" t="s">
        <v>559</v>
      </c>
      <c r="L9" s="152" t="s">
        <v>560</v>
      </c>
    </row>
    <row r="10" spans="1:12" x14ac:dyDescent="0.25">
      <c r="F10" s="148" t="s">
        <v>90</v>
      </c>
      <c r="G10" s="146" t="s">
        <v>91</v>
      </c>
      <c r="H10" s="180">
        <v>0</v>
      </c>
      <c r="I10" s="180">
        <v>45.454545454545453</v>
      </c>
      <c r="J10" s="180">
        <v>45.454545454545453</v>
      </c>
      <c r="K10" s="180">
        <v>0</v>
      </c>
      <c r="L10" s="180">
        <v>9.0909090909090917</v>
      </c>
    </row>
    <row r="11" spans="1:12" x14ac:dyDescent="0.25">
      <c r="F11" s="148" t="s">
        <v>60</v>
      </c>
      <c r="G11" s="146" t="s">
        <v>61</v>
      </c>
      <c r="H11" s="180">
        <v>5.2631578947368416</v>
      </c>
      <c r="I11" s="180">
        <v>26.315789473684209</v>
      </c>
      <c r="J11" s="180">
        <v>57.894736842105267</v>
      </c>
      <c r="K11" s="180">
        <v>5.2631578947368416</v>
      </c>
      <c r="L11" s="180">
        <v>5.2631578947368416</v>
      </c>
    </row>
    <row r="12" spans="1:12" x14ac:dyDescent="0.25">
      <c r="F12" s="148" t="s">
        <v>62</v>
      </c>
      <c r="G12" s="146" t="s">
        <v>63</v>
      </c>
      <c r="H12" s="180">
        <v>11.76470588235294</v>
      </c>
      <c r="I12" s="180">
        <v>35.294117647058826</v>
      </c>
      <c r="J12" s="180">
        <v>47.058823529411761</v>
      </c>
      <c r="K12" s="180">
        <v>0</v>
      </c>
      <c r="L12" s="180">
        <v>5.8823529411764701</v>
      </c>
    </row>
    <row r="13" spans="1:12" x14ac:dyDescent="0.25">
      <c r="F13" s="148" t="s">
        <v>64</v>
      </c>
      <c r="G13" s="146" t="s">
        <v>65</v>
      </c>
      <c r="H13" s="180">
        <v>6.25</v>
      </c>
      <c r="I13" s="180">
        <v>31.25</v>
      </c>
      <c r="J13" s="180">
        <v>50</v>
      </c>
      <c r="K13" s="180">
        <v>6.25</v>
      </c>
      <c r="L13" s="180">
        <v>6.25</v>
      </c>
    </row>
    <row r="14" spans="1:12" x14ac:dyDescent="0.25">
      <c r="F14" s="148" t="s">
        <v>92</v>
      </c>
      <c r="G14" s="146" t="s">
        <v>93</v>
      </c>
      <c r="H14" s="180">
        <v>4.5454545454545459</v>
      </c>
      <c r="I14" s="180">
        <v>54.54545454545454</v>
      </c>
      <c r="J14" s="180">
        <v>31.818181818181817</v>
      </c>
      <c r="K14" s="180">
        <v>9.0909090909090917</v>
      </c>
      <c r="L14" s="180">
        <v>0</v>
      </c>
    </row>
    <row r="15" spans="1:12" x14ac:dyDescent="0.25">
      <c r="F15" s="148" t="s">
        <v>60</v>
      </c>
      <c r="G15" s="146" t="s">
        <v>61</v>
      </c>
      <c r="H15" s="180">
        <v>0</v>
      </c>
      <c r="I15" s="180">
        <v>36</v>
      </c>
      <c r="J15" s="180">
        <v>56.000000000000007</v>
      </c>
      <c r="K15" s="180">
        <v>8</v>
      </c>
      <c r="L15" s="180">
        <v>0</v>
      </c>
    </row>
    <row r="16" spans="1:12" x14ac:dyDescent="0.25">
      <c r="F16" s="148" t="s">
        <v>62</v>
      </c>
      <c r="G16" s="146" t="s">
        <v>63</v>
      </c>
      <c r="H16" s="180">
        <v>0</v>
      </c>
      <c r="I16" s="180">
        <v>35</v>
      </c>
      <c r="J16" s="180">
        <v>55.000000000000007</v>
      </c>
      <c r="K16" s="180">
        <v>10</v>
      </c>
      <c r="L16" s="180">
        <v>0</v>
      </c>
    </row>
    <row r="17" spans="6:12" x14ac:dyDescent="0.25">
      <c r="F17" s="148" t="s">
        <v>64</v>
      </c>
      <c r="G17" s="146" t="s">
        <v>65</v>
      </c>
      <c r="H17" s="180">
        <v>7.1428571428571423</v>
      </c>
      <c r="I17" s="180">
        <v>28.571428571428569</v>
      </c>
      <c r="J17" s="180">
        <v>57.142857142857139</v>
      </c>
      <c r="K17" s="180">
        <v>7.1428571428571423</v>
      </c>
      <c r="L17" s="180">
        <v>0</v>
      </c>
    </row>
    <row r="18" spans="6:12" x14ac:dyDescent="0.25">
      <c r="F18" s="148" t="s">
        <v>94</v>
      </c>
      <c r="G18" s="146" t="s">
        <v>95</v>
      </c>
      <c r="H18" s="180">
        <v>0</v>
      </c>
      <c r="I18" s="180">
        <v>33.333333333333329</v>
      </c>
      <c r="J18" s="180">
        <v>62.5</v>
      </c>
      <c r="K18" s="180">
        <v>4.1666666666666661</v>
      </c>
      <c r="L18" s="180">
        <v>0</v>
      </c>
    </row>
    <row r="19" spans="6:12" x14ac:dyDescent="0.25">
      <c r="F19" s="148" t="s">
        <v>60</v>
      </c>
      <c r="G19" s="146" t="s">
        <v>61</v>
      </c>
      <c r="H19" s="180">
        <v>0</v>
      </c>
      <c r="I19" s="180">
        <v>31.578947368421051</v>
      </c>
      <c r="J19" s="180">
        <v>63.157894736842103</v>
      </c>
      <c r="K19" s="180">
        <v>5.2631578947368416</v>
      </c>
      <c r="L19" s="180">
        <v>0</v>
      </c>
    </row>
    <row r="20" spans="6:12" x14ac:dyDescent="0.25">
      <c r="F20" s="148" t="s">
        <v>62</v>
      </c>
      <c r="G20" s="146" t="s">
        <v>63</v>
      </c>
      <c r="H20" s="180">
        <v>5.8823529411764701</v>
      </c>
      <c r="I20" s="180">
        <v>17.647058823529413</v>
      </c>
      <c r="J20" s="180">
        <v>64.705882352941174</v>
      </c>
      <c r="K20" s="180">
        <v>11.76470588235294</v>
      </c>
      <c r="L20" s="180">
        <v>0</v>
      </c>
    </row>
    <row r="21" spans="6:12" x14ac:dyDescent="0.25">
      <c r="F21" s="148" t="s">
        <v>64</v>
      </c>
      <c r="G21" s="146" t="s">
        <v>65</v>
      </c>
      <c r="H21" s="180">
        <v>0</v>
      </c>
      <c r="I21" s="180">
        <v>14.285714285714285</v>
      </c>
      <c r="J21" s="180">
        <v>71.428571428571431</v>
      </c>
      <c r="K21" s="180">
        <v>14.285714285714285</v>
      </c>
      <c r="L21" s="180">
        <v>0</v>
      </c>
    </row>
    <row r="22" spans="6:12" x14ac:dyDescent="0.25">
      <c r="F22" s="148" t="s">
        <v>96</v>
      </c>
      <c r="G22" s="146" t="s">
        <v>97</v>
      </c>
      <c r="H22" s="180">
        <v>0</v>
      </c>
      <c r="I22" s="180">
        <v>8</v>
      </c>
      <c r="J22" s="180">
        <v>76</v>
      </c>
      <c r="K22" s="180">
        <v>16</v>
      </c>
      <c r="L22" s="180">
        <v>0</v>
      </c>
    </row>
    <row r="23" spans="6:12" x14ac:dyDescent="0.25">
      <c r="F23" s="148" t="s">
        <v>60</v>
      </c>
      <c r="G23" s="146" t="s">
        <v>61</v>
      </c>
      <c r="H23" s="180">
        <v>4</v>
      </c>
      <c r="I23" s="180">
        <v>8</v>
      </c>
      <c r="J23" s="180">
        <v>64</v>
      </c>
      <c r="K23" s="180">
        <v>20</v>
      </c>
      <c r="L23" s="180">
        <v>4</v>
      </c>
    </row>
    <row r="24" spans="6:12" x14ac:dyDescent="0.25">
      <c r="F24" s="148" t="s">
        <v>62</v>
      </c>
      <c r="G24" s="146" t="s">
        <v>63</v>
      </c>
      <c r="H24" s="180">
        <v>11.111111111111111</v>
      </c>
      <c r="I24" s="180">
        <v>0</v>
      </c>
      <c r="J24" s="180">
        <v>66.666666666666657</v>
      </c>
      <c r="K24" s="180">
        <v>16.666666666666664</v>
      </c>
      <c r="L24" s="180">
        <v>5.5555555555555554</v>
      </c>
    </row>
    <row r="25" spans="6:12" x14ac:dyDescent="0.25">
      <c r="F25" s="148" t="s">
        <v>64</v>
      </c>
      <c r="G25" s="146" t="s">
        <v>65</v>
      </c>
      <c r="H25" s="180">
        <v>5.2631578947368416</v>
      </c>
      <c r="I25" s="180">
        <v>5.2631578947368416</v>
      </c>
      <c r="J25" s="180">
        <v>57.894736842105267</v>
      </c>
      <c r="K25" s="180">
        <v>21.052631578947366</v>
      </c>
      <c r="L25" s="180">
        <v>10.526315789473683</v>
      </c>
    </row>
    <row r="26" spans="6:12" x14ac:dyDescent="0.25">
      <c r="F26" s="148" t="s">
        <v>468</v>
      </c>
      <c r="G26" s="146" t="s">
        <v>218</v>
      </c>
      <c r="H26" s="180">
        <v>0</v>
      </c>
      <c r="I26" s="180">
        <v>8.3333333333333321</v>
      </c>
      <c r="J26" s="180">
        <v>50</v>
      </c>
      <c r="K26" s="180">
        <v>33.333333333333329</v>
      </c>
      <c r="L26" s="180">
        <v>8.3333333333333321</v>
      </c>
    </row>
    <row r="27" spans="6:12" x14ac:dyDescent="0.25">
      <c r="F27" s="148" t="s">
        <v>60</v>
      </c>
      <c r="G27" s="146" t="s">
        <v>61</v>
      </c>
      <c r="H27" s="180">
        <v>8.695652173913043</v>
      </c>
      <c r="I27" s="180">
        <v>8.695652173913043</v>
      </c>
      <c r="J27" s="180">
        <v>43.478260869565219</v>
      </c>
      <c r="K27" s="180">
        <v>30.434782608695656</v>
      </c>
      <c r="L27" s="180">
        <v>8.695652173913043</v>
      </c>
    </row>
    <row r="28" spans="6:12" x14ac:dyDescent="0.25">
      <c r="F28" s="148" t="s">
        <v>62</v>
      </c>
      <c r="G28" s="146" t="s">
        <v>63</v>
      </c>
      <c r="H28" s="180">
        <v>5.2631578947368416</v>
      </c>
      <c r="I28" s="180">
        <v>26.315789473684209</v>
      </c>
      <c r="J28" s="180">
        <v>47.368421052631575</v>
      </c>
      <c r="K28" s="180">
        <v>15.789473684210526</v>
      </c>
      <c r="L28" s="180">
        <v>5.2631578947368416</v>
      </c>
    </row>
    <row r="29" spans="6:12" x14ac:dyDescent="0.25">
      <c r="F29" s="148" t="s">
        <v>64</v>
      </c>
      <c r="G29" s="146" t="s">
        <v>65</v>
      </c>
      <c r="H29" s="180">
        <v>3.7037037037037033</v>
      </c>
      <c r="I29" s="180">
        <v>11.111111111111111</v>
      </c>
      <c r="J29" s="180">
        <v>51.851851851851848</v>
      </c>
      <c r="K29" s="180">
        <v>33.333333333333329</v>
      </c>
      <c r="L29" s="180">
        <v>0</v>
      </c>
    </row>
    <row r="30" spans="6:12" x14ac:dyDescent="0.25">
      <c r="F30" s="148" t="s">
        <v>584</v>
      </c>
      <c r="G30" s="146" t="s">
        <v>585</v>
      </c>
      <c r="H30" s="180">
        <v>6.25</v>
      </c>
      <c r="I30" s="180">
        <v>12.5</v>
      </c>
      <c r="J30" s="180">
        <v>56.25</v>
      </c>
      <c r="K30" s="180">
        <v>25</v>
      </c>
      <c r="L30" s="180">
        <v>0</v>
      </c>
    </row>
    <row r="31" spans="6:12" x14ac:dyDescent="0.25">
      <c r="F31" s="148" t="s">
        <v>60</v>
      </c>
      <c r="G31" s="146" t="s">
        <v>61</v>
      </c>
      <c r="H31" s="180">
        <v>8.3333333333333321</v>
      </c>
      <c r="I31" s="180">
        <v>0</v>
      </c>
      <c r="J31" s="180">
        <v>41.666666666666671</v>
      </c>
      <c r="K31" s="180">
        <v>50</v>
      </c>
      <c r="L31" s="180">
        <v>0</v>
      </c>
    </row>
    <row r="32" spans="6:12" x14ac:dyDescent="0.25">
      <c r="F32" s="148" t="s">
        <v>62</v>
      </c>
      <c r="G32" s="146" t="s">
        <v>63</v>
      </c>
      <c r="H32" s="180">
        <v>14.285714285714285</v>
      </c>
      <c r="I32" s="180">
        <v>0</v>
      </c>
      <c r="J32" s="180">
        <v>50</v>
      </c>
      <c r="K32" s="180">
        <v>35.714285714285715</v>
      </c>
      <c r="L32" s="180">
        <v>0</v>
      </c>
    </row>
    <row r="33" spans="6:12" x14ac:dyDescent="0.25">
      <c r="F33" s="148" t="s">
        <v>64</v>
      </c>
      <c r="G33" s="146" t="s">
        <v>65</v>
      </c>
      <c r="H33" s="180">
        <v>4.5454545454545459</v>
      </c>
      <c r="I33" s="180">
        <v>4.5454545454545459</v>
      </c>
      <c r="J33" s="180">
        <v>50</v>
      </c>
      <c r="K33" s="180">
        <v>36.363636363636367</v>
      </c>
      <c r="L33" s="180">
        <v>4.5454545454545459</v>
      </c>
    </row>
    <row r="34" spans="6:12" x14ac:dyDescent="0.25">
      <c r="F34" s="148" t="s">
        <v>699</v>
      </c>
      <c r="G34" s="146" t="s">
        <v>700</v>
      </c>
      <c r="H34" s="180">
        <v>17.647058823529413</v>
      </c>
      <c r="I34" s="180">
        <v>5.8823529411764701</v>
      </c>
      <c r="J34" s="180">
        <v>47.058823529411761</v>
      </c>
      <c r="K34" s="180">
        <v>29.411764705882355</v>
      </c>
      <c r="L34" s="180">
        <v>0</v>
      </c>
    </row>
    <row r="35" spans="6:12" x14ac:dyDescent="0.25">
      <c r="F35" s="148" t="s">
        <v>60</v>
      </c>
      <c r="G35" s="146" t="s">
        <v>61</v>
      </c>
      <c r="H35" s="180">
        <v>8.3333333333333321</v>
      </c>
      <c r="I35" s="180">
        <v>16.666666666666664</v>
      </c>
      <c r="J35" s="180">
        <v>41.666666666666671</v>
      </c>
      <c r="K35" s="180">
        <v>33.333333333333329</v>
      </c>
      <c r="L35" s="45">
        <v>0</v>
      </c>
    </row>
    <row r="36" spans="6:12" x14ac:dyDescent="0.25">
      <c r="F36" s="148" t="s">
        <v>62</v>
      </c>
      <c r="G36" s="146" t="s">
        <v>63</v>
      </c>
      <c r="H36" s="180">
        <v>9.0909090909090917</v>
      </c>
      <c r="I36" s="180">
        <v>9.0909090909090917</v>
      </c>
      <c r="J36" s="180">
        <v>63.636363636363633</v>
      </c>
      <c r="K36" s="180">
        <v>18.181818181818183</v>
      </c>
      <c r="L36" s="180">
        <v>0</v>
      </c>
    </row>
    <row r="37" spans="6:12" x14ac:dyDescent="0.25">
      <c r="F37" s="148" t="s">
        <v>64</v>
      </c>
      <c r="G37" s="146" t="s">
        <v>65</v>
      </c>
      <c r="H37" s="180">
        <v>7.6923076923076925</v>
      </c>
      <c r="I37" s="180">
        <v>0</v>
      </c>
      <c r="J37" s="180">
        <v>61.53846153846154</v>
      </c>
      <c r="K37" s="180">
        <v>30.76923076923077</v>
      </c>
      <c r="L37" s="180">
        <v>0</v>
      </c>
    </row>
    <row r="38" spans="6:12" x14ac:dyDescent="0.25">
      <c r="F38" s="148" t="s">
        <v>1725</v>
      </c>
      <c r="G38" s="146" t="s">
        <v>1726</v>
      </c>
      <c r="H38" s="180">
        <v>0</v>
      </c>
      <c r="I38" s="180">
        <v>15.384615384615385</v>
      </c>
      <c r="J38" s="180">
        <v>46.153846153846153</v>
      </c>
      <c r="K38" s="180">
        <v>30.76923076923077</v>
      </c>
      <c r="L38" s="180">
        <v>7.6923076923076925</v>
      </c>
    </row>
    <row r="39" spans="6:12" x14ac:dyDescent="0.25">
      <c r="F39" s="148" t="s">
        <v>60</v>
      </c>
      <c r="G39" s="146" t="s">
        <v>61</v>
      </c>
      <c r="H39" s="180">
        <v>6.666666666666667</v>
      </c>
      <c r="I39" s="180">
        <v>0</v>
      </c>
      <c r="J39" s="180">
        <v>46.666666666666664</v>
      </c>
      <c r="K39" s="180">
        <v>40</v>
      </c>
      <c r="L39" s="180">
        <v>6.666666666666667</v>
      </c>
    </row>
    <row r="40" spans="6:12" x14ac:dyDescent="0.25">
      <c r="F40" s="148"/>
      <c r="G40" s="146"/>
      <c r="H40" s="180"/>
      <c r="I40" s="180"/>
    </row>
    <row r="41" spans="6:12" x14ac:dyDescent="0.25">
      <c r="F41" s="148"/>
      <c r="G41" s="146"/>
      <c r="H41" s="180"/>
      <c r="I41" s="180"/>
    </row>
    <row r="42" spans="6:12" x14ac:dyDescent="0.25">
      <c r="F42" s="148"/>
      <c r="G42" s="146"/>
      <c r="H42" s="180"/>
      <c r="I42" s="180"/>
    </row>
    <row r="43" spans="6:12" x14ac:dyDescent="0.25">
      <c r="F43" s="148"/>
      <c r="G43" s="146"/>
      <c r="H43" s="180"/>
      <c r="I43" s="180"/>
    </row>
    <row r="44" spans="6:12" x14ac:dyDescent="0.25">
      <c r="F44" s="148"/>
      <c r="G44" s="146"/>
      <c r="H44" s="180"/>
      <c r="I44" s="180"/>
    </row>
    <row r="45" spans="6:12" x14ac:dyDescent="0.25">
      <c r="F45" s="148"/>
      <c r="G45" s="146"/>
      <c r="H45" s="180"/>
      <c r="I45" s="180"/>
    </row>
    <row r="46" spans="6:12" x14ac:dyDescent="0.25">
      <c r="F46" s="148"/>
      <c r="G46" s="146"/>
      <c r="H46" s="180"/>
      <c r="I46" s="180"/>
    </row>
    <row r="47" spans="6:12" x14ac:dyDescent="0.25">
      <c r="F47" s="148"/>
      <c r="G47" s="146"/>
      <c r="H47" s="180"/>
      <c r="I47" s="180"/>
    </row>
    <row r="48" spans="6:12" x14ac:dyDescent="0.25">
      <c r="F48" s="148"/>
      <c r="G48" s="146"/>
      <c r="H48" s="180"/>
      <c r="I48" s="180"/>
    </row>
    <row r="49" spans="6:9" x14ac:dyDescent="0.25">
      <c r="F49" s="148"/>
      <c r="G49" s="146"/>
      <c r="H49" s="180"/>
      <c r="I49" s="180"/>
    </row>
    <row r="50" spans="6:9" x14ac:dyDescent="0.25">
      <c r="F50" s="148"/>
      <c r="G50" s="146"/>
      <c r="H50" s="180"/>
      <c r="I50" s="180"/>
    </row>
    <row r="51" spans="6:9" x14ac:dyDescent="0.25">
      <c r="F51" s="148"/>
      <c r="G51" s="146"/>
      <c r="H51" s="180"/>
      <c r="I51" s="180"/>
    </row>
    <row r="52" spans="6:9" x14ac:dyDescent="0.25">
      <c r="F52" s="148"/>
      <c r="G52" s="146"/>
      <c r="H52" s="180"/>
      <c r="I52" s="180"/>
    </row>
    <row r="53" spans="6:9" x14ac:dyDescent="0.25">
      <c r="F53" s="148"/>
      <c r="G53" s="146"/>
      <c r="H53" s="180"/>
      <c r="I53" s="180"/>
    </row>
    <row r="54" spans="6:9" x14ac:dyDescent="0.25">
      <c r="F54" s="148"/>
      <c r="G54" s="146"/>
      <c r="H54" s="180"/>
      <c r="I54" s="180"/>
    </row>
    <row r="55" spans="6:9" x14ac:dyDescent="0.25">
      <c r="F55" s="148"/>
      <c r="G55" s="146"/>
      <c r="H55" s="180"/>
      <c r="I55" s="180"/>
    </row>
    <row r="56" spans="6:9" x14ac:dyDescent="0.25">
      <c r="F56" s="148"/>
      <c r="G56" s="146"/>
      <c r="H56" s="180"/>
      <c r="I56" s="180"/>
    </row>
    <row r="57" spans="6:9" x14ac:dyDescent="0.25">
      <c r="F57" s="148"/>
      <c r="G57" s="146"/>
      <c r="H57" s="180"/>
      <c r="I57" s="180"/>
    </row>
    <row r="58" spans="6:9" x14ac:dyDescent="0.25">
      <c r="F58" s="148"/>
      <c r="G58" s="146"/>
      <c r="H58" s="180"/>
      <c r="I58" s="180"/>
    </row>
    <row r="59" spans="6:9" x14ac:dyDescent="0.25">
      <c r="F59" s="148"/>
      <c r="G59" s="146"/>
      <c r="H59" s="180"/>
      <c r="I59" s="180"/>
    </row>
    <row r="60" spans="6:9" x14ac:dyDescent="0.25">
      <c r="F60" s="148"/>
      <c r="G60" s="146"/>
      <c r="H60" s="180"/>
      <c r="I60" s="180"/>
    </row>
    <row r="61" spans="6:9" x14ac:dyDescent="0.25">
      <c r="F61" s="148"/>
      <c r="G61" s="146"/>
      <c r="H61" s="180"/>
      <c r="I61" s="180"/>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7" t="s">
        <v>2</v>
      </c>
      <c r="B1" s="70" t="s">
        <v>301</v>
      </c>
    </row>
    <row r="2" spans="1:51" ht="15.75" x14ac:dyDescent="0.25">
      <c r="A2" s="47" t="s">
        <v>3</v>
      </c>
      <c r="B2" s="70"/>
    </row>
    <row r="3" spans="1:51" ht="15.75" x14ac:dyDescent="0.25">
      <c r="A3" s="47" t="s">
        <v>4</v>
      </c>
      <c r="B3" s="71" t="s">
        <v>260</v>
      </c>
    </row>
    <row r="4" spans="1:51" ht="15.75" x14ac:dyDescent="0.25">
      <c r="A4" s="47" t="s">
        <v>5</v>
      </c>
      <c r="B4" s="71" t="s">
        <v>260</v>
      </c>
    </row>
    <row r="5" spans="1:51" ht="15.75" x14ac:dyDescent="0.25">
      <c r="A5" s="51" t="s">
        <v>6</v>
      </c>
    </row>
    <row r="6" spans="1:51" ht="15.75" x14ac:dyDescent="0.25">
      <c r="A6" s="51" t="s">
        <v>7</v>
      </c>
      <c r="B6" s="71"/>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82</v>
      </c>
      <c r="S7" t="s">
        <v>60</v>
      </c>
      <c r="T7" t="s">
        <v>62</v>
      </c>
      <c r="U7" t="s">
        <v>64</v>
      </c>
      <c r="V7" t="s">
        <v>84</v>
      </c>
      <c r="W7" t="s">
        <v>60</v>
      </c>
      <c r="X7" t="s">
        <v>62</v>
      </c>
      <c r="Y7" t="s">
        <v>64</v>
      </c>
      <c r="Z7" t="s">
        <v>86</v>
      </c>
      <c r="AA7" t="s">
        <v>60</v>
      </c>
      <c r="AB7" t="s">
        <v>62</v>
      </c>
      <c r="AC7" t="s">
        <v>64</v>
      </c>
      <c r="AD7" t="s">
        <v>88</v>
      </c>
      <c r="AE7" t="s">
        <v>60</v>
      </c>
      <c r="AF7" t="s">
        <v>62</v>
      </c>
      <c r="AG7" t="s">
        <v>64</v>
      </c>
      <c r="AH7" t="s">
        <v>90</v>
      </c>
      <c r="AI7" t="s">
        <v>60</v>
      </c>
      <c r="AJ7" t="s">
        <v>62</v>
      </c>
      <c r="AK7" t="s">
        <v>64</v>
      </c>
      <c r="AL7" t="s">
        <v>92</v>
      </c>
      <c r="AM7" t="s">
        <v>60</v>
      </c>
      <c r="AN7" t="s">
        <v>62</v>
      </c>
      <c r="AO7" t="s">
        <v>64</v>
      </c>
      <c r="AP7" t="s">
        <v>94</v>
      </c>
      <c r="AQ7" t="s">
        <v>60</v>
      </c>
      <c r="AR7" t="s">
        <v>62</v>
      </c>
      <c r="AS7" t="s">
        <v>64</v>
      </c>
      <c r="AT7" t="s">
        <v>96</v>
      </c>
      <c r="AU7" t="s">
        <v>60</v>
      </c>
      <c r="AV7" t="s">
        <v>62</v>
      </c>
      <c r="AW7" t="s">
        <v>64</v>
      </c>
    </row>
    <row r="8" spans="1:51" x14ac:dyDescent="0.25">
      <c r="R8" t="s">
        <v>83</v>
      </c>
      <c r="S8" t="s">
        <v>61</v>
      </c>
      <c r="T8" t="s">
        <v>63</v>
      </c>
      <c r="U8" t="s">
        <v>65</v>
      </c>
      <c r="V8" t="s">
        <v>85</v>
      </c>
      <c r="W8" t="s">
        <v>61</v>
      </c>
      <c r="X8" t="s">
        <v>63</v>
      </c>
      <c r="Y8" t="s">
        <v>65</v>
      </c>
      <c r="Z8" t="s">
        <v>87</v>
      </c>
      <c r="AA8" t="s">
        <v>61</v>
      </c>
      <c r="AB8" t="s">
        <v>63</v>
      </c>
      <c r="AC8" t="s">
        <v>65</v>
      </c>
      <c r="AD8" t="s">
        <v>89</v>
      </c>
      <c r="AE8" t="s">
        <v>61</v>
      </c>
      <c r="AF8" t="s">
        <v>63</v>
      </c>
      <c r="AG8" t="s">
        <v>65</v>
      </c>
      <c r="AH8" t="s">
        <v>91</v>
      </c>
      <c r="AI8" t="s">
        <v>61</v>
      </c>
      <c r="AJ8" t="s">
        <v>63</v>
      </c>
      <c r="AK8" t="s">
        <v>65</v>
      </c>
      <c r="AL8" t="s">
        <v>93</v>
      </c>
      <c r="AM8" t="s">
        <v>61</v>
      </c>
      <c r="AN8" t="s">
        <v>63</v>
      </c>
      <c r="AO8" t="s">
        <v>65</v>
      </c>
      <c r="AP8" t="s">
        <v>95</v>
      </c>
      <c r="AQ8" t="s">
        <v>61</v>
      </c>
      <c r="AR8" t="s">
        <v>63</v>
      </c>
      <c r="AS8" t="s">
        <v>65</v>
      </c>
      <c r="AT8" t="s">
        <v>97</v>
      </c>
      <c r="AU8" t="s">
        <v>61</v>
      </c>
      <c r="AV8" t="s">
        <v>63</v>
      </c>
      <c r="AW8" t="s">
        <v>65</v>
      </c>
    </row>
    <row r="9" spans="1:51" x14ac:dyDescent="0.25">
      <c r="R9" t="s">
        <v>302</v>
      </c>
      <c r="S9" t="s">
        <v>303</v>
      </c>
      <c r="T9" t="s">
        <v>63</v>
      </c>
      <c r="U9" t="s">
        <v>65</v>
      </c>
      <c r="V9" t="s">
        <v>302</v>
      </c>
      <c r="W9" t="s">
        <v>304</v>
      </c>
      <c r="X9" t="s">
        <v>63</v>
      </c>
      <c r="Y9" t="s">
        <v>65</v>
      </c>
      <c r="Z9" t="s">
        <v>302</v>
      </c>
      <c r="AA9" t="s">
        <v>305</v>
      </c>
      <c r="AB9" t="s">
        <v>63</v>
      </c>
      <c r="AC9" t="s">
        <v>65</v>
      </c>
      <c r="AD9" t="s">
        <v>302</v>
      </c>
      <c r="AE9" t="s">
        <v>306</v>
      </c>
      <c r="AF9" t="s">
        <v>63</v>
      </c>
      <c r="AG9" t="s">
        <v>65</v>
      </c>
      <c r="AH9" t="s">
        <v>302</v>
      </c>
      <c r="AI9" t="s">
        <v>307</v>
      </c>
      <c r="AJ9" t="s">
        <v>63</v>
      </c>
      <c r="AK9" t="s">
        <v>65</v>
      </c>
      <c r="AL9" t="s">
        <v>302</v>
      </c>
      <c r="AM9" t="s">
        <v>308</v>
      </c>
      <c r="AN9" t="s">
        <v>63</v>
      </c>
      <c r="AO9" t="s">
        <v>65</v>
      </c>
      <c r="AP9" t="s">
        <v>302</v>
      </c>
      <c r="AQ9" t="s">
        <v>309</v>
      </c>
      <c r="AR9" t="s">
        <v>63</v>
      </c>
      <c r="AS9" t="s">
        <v>65</v>
      </c>
      <c r="AT9" t="s">
        <v>302</v>
      </c>
      <c r="AU9" t="s">
        <v>310</v>
      </c>
      <c r="AV9" t="s">
        <v>63</v>
      </c>
      <c r="AW9" t="s">
        <v>65</v>
      </c>
    </row>
    <row r="10" spans="1:51" x14ac:dyDescent="0.25">
      <c r="N10" t="s">
        <v>311</v>
      </c>
      <c r="O10" t="s">
        <v>312</v>
      </c>
      <c r="P10" t="s">
        <v>313</v>
      </c>
      <c r="R10" s="129">
        <v>40633</v>
      </c>
      <c r="S10" s="129">
        <v>40724</v>
      </c>
      <c r="T10" s="129">
        <v>40816</v>
      </c>
      <c r="U10" s="129">
        <v>40908</v>
      </c>
      <c r="V10" s="129">
        <v>40999</v>
      </c>
      <c r="W10" s="129">
        <v>41090</v>
      </c>
      <c r="X10" s="129">
        <v>41182</v>
      </c>
      <c r="Y10" s="129">
        <v>41274</v>
      </c>
      <c r="Z10" s="129">
        <v>41364</v>
      </c>
      <c r="AA10" s="129">
        <v>41455</v>
      </c>
      <c r="AB10" s="129">
        <v>41547</v>
      </c>
      <c r="AC10" s="129">
        <v>41639</v>
      </c>
      <c r="AD10" s="129">
        <v>41729</v>
      </c>
      <c r="AE10" s="129">
        <v>41820</v>
      </c>
      <c r="AF10" s="129">
        <v>41912</v>
      </c>
      <c r="AG10" s="129">
        <v>42004</v>
      </c>
      <c r="AH10" s="129">
        <v>42094</v>
      </c>
      <c r="AI10" s="129">
        <v>42185</v>
      </c>
      <c r="AJ10" s="129">
        <v>42277</v>
      </c>
      <c r="AK10" s="129">
        <v>42369</v>
      </c>
      <c r="AL10" s="129">
        <v>42460</v>
      </c>
      <c r="AM10" s="129">
        <v>42551</v>
      </c>
      <c r="AN10" s="129">
        <v>42643</v>
      </c>
      <c r="AO10" s="129">
        <v>42735</v>
      </c>
      <c r="AP10" s="129">
        <v>42825</v>
      </c>
      <c r="AQ10" s="129">
        <v>42916</v>
      </c>
      <c r="AR10" s="129">
        <v>43008</v>
      </c>
      <c r="AS10" s="129">
        <v>43100</v>
      </c>
      <c r="AT10" s="129">
        <v>43190</v>
      </c>
      <c r="AU10" s="129">
        <v>43281</v>
      </c>
      <c r="AV10" s="129">
        <v>43373</v>
      </c>
      <c r="AW10" s="129">
        <v>43465</v>
      </c>
    </row>
    <row r="11" spans="1:51" s="130" customFormat="1" ht="15.75" x14ac:dyDescent="0.25">
      <c r="N11" s="130" t="s">
        <v>314</v>
      </c>
      <c r="O11">
        <v>4</v>
      </c>
      <c r="P11" s="131" t="s">
        <v>315</v>
      </c>
      <c r="Q11" s="131"/>
      <c r="R11" s="132">
        <v>37.421836000000006</v>
      </c>
      <c r="S11" s="132">
        <v>94.805315000000007</v>
      </c>
      <c r="T11" s="132">
        <v>41.799432000000003</v>
      </c>
      <c r="U11" s="132">
        <v>80.887505000000004</v>
      </c>
      <c r="V11" s="132">
        <v>47.410699999999999</v>
      </c>
      <c r="W11" s="132">
        <v>87.433211</v>
      </c>
      <c r="X11" s="132">
        <v>18.689858000000001</v>
      </c>
      <c r="Y11" s="132">
        <v>55.928822999999994</v>
      </c>
      <c r="Z11" s="132">
        <v>44.838230000000003</v>
      </c>
      <c r="AA11" s="132">
        <v>50.984249000000005</v>
      </c>
      <c r="AB11" s="132">
        <v>80.377172999999999</v>
      </c>
      <c r="AC11" s="132">
        <v>38.830468000000003</v>
      </c>
      <c r="AD11" s="132">
        <v>33.833205999999997</v>
      </c>
      <c r="AE11" s="132">
        <v>70.670479</v>
      </c>
      <c r="AF11" s="132">
        <v>14.037869000000001</v>
      </c>
      <c r="AG11" s="132">
        <v>59.218781</v>
      </c>
      <c r="AH11" s="132">
        <v>44.467931999999998</v>
      </c>
      <c r="AI11" s="132">
        <v>43.827735000000004</v>
      </c>
      <c r="AJ11" s="132">
        <v>77.281917000000007</v>
      </c>
      <c r="AK11" s="132">
        <v>120.425049</v>
      </c>
      <c r="AL11" s="132">
        <v>53.124873000000001</v>
      </c>
      <c r="AM11" s="132">
        <v>95.866985</v>
      </c>
      <c r="AN11" s="133">
        <v>116.498496</v>
      </c>
      <c r="AO11" s="133">
        <v>109.359904</v>
      </c>
      <c r="AP11" s="133">
        <v>83.983258980000002</v>
      </c>
      <c r="AQ11" s="133">
        <v>98.032103000000006</v>
      </c>
      <c r="AR11" s="133">
        <v>141.72528599999998</v>
      </c>
      <c r="AS11" s="133">
        <v>160.762775</v>
      </c>
      <c r="AT11" s="133">
        <v>118.85669222599999</v>
      </c>
      <c r="AU11" s="133">
        <v>196.12883400000001</v>
      </c>
      <c r="AV11" s="133">
        <v>153.65242800000001</v>
      </c>
      <c r="AW11" s="133">
        <v>145.75314</v>
      </c>
    </row>
    <row r="12" spans="1:51" s="124" customFormat="1" x14ac:dyDescent="0.25">
      <c r="N12" s="134" t="s">
        <v>316</v>
      </c>
      <c r="O12">
        <v>4</v>
      </c>
      <c r="P12" s="135" t="s">
        <v>317</v>
      </c>
      <c r="Q12" s="135"/>
      <c r="R12" s="136">
        <v>17.686453</v>
      </c>
      <c r="S12" s="136">
        <v>56.148403999999999</v>
      </c>
      <c r="T12" s="136">
        <v>31.988647</v>
      </c>
      <c r="U12" s="136">
        <v>62.249235999999996</v>
      </c>
      <c r="V12" s="136">
        <v>15.95485</v>
      </c>
      <c r="W12" s="136">
        <v>54.991447999999998</v>
      </c>
      <c r="X12" s="136">
        <v>10.499618</v>
      </c>
      <c r="Y12" s="136">
        <v>33.052819999999997</v>
      </c>
      <c r="Z12" s="136">
        <v>13.152108</v>
      </c>
      <c r="AA12" s="136">
        <v>27.602654999999999</v>
      </c>
      <c r="AB12" s="136">
        <v>36.660050000000005</v>
      </c>
      <c r="AC12" s="136">
        <v>17.752312000000003</v>
      </c>
      <c r="AD12" s="136">
        <v>11.327125000000001</v>
      </c>
      <c r="AE12" s="136">
        <v>32.041868999999998</v>
      </c>
      <c r="AF12" s="136">
        <v>4.1435000000000004</v>
      </c>
      <c r="AG12" s="136">
        <v>27.342428999999999</v>
      </c>
      <c r="AH12" s="136">
        <v>30.722453000000002</v>
      </c>
      <c r="AI12" s="136">
        <v>29.009758999999999</v>
      </c>
      <c r="AJ12" s="136">
        <v>12.051382</v>
      </c>
      <c r="AK12" s="136">
        <v>34.996690000000001</v>
      </c>
      <c r="AL12" s="136">
        <v>20.606955999999997</v>
      </c>
      <c r="AM12" s="136">
        <v>33.307214000000002</v>
      </c>
      <c r="AN12" s="136">
        <v>46.434392000000003</v>
      </c>
      <c r="AO12" s="136">
        <v>33.160769000000002</v>
      </c>
      <c r="AP12" s="136">
        <v>25.015542240999999</v>
      </c>
      <c r="AQ12" s="136">
        <v>44.484732000000001</v>
      </c>
      <c r="AR12" s="136">
        <v>41.286276000000001</v>
      </c>
      <c r="AS12" s="136">
        <v>44.774321</v>
      </c>
      <c r="AT12" s="136">
        <v>44.386916226000004</v>
      </c>
      <c r="AU12" s="136">
        <v>66.441699</v>
      </c>
      <c r="AV12" s="136">
        <v>54.955408000000006</v>
      </c>
      <c r="AW12" s="136">
        <v>90.460633999999999</v>
      </c>
    </row>
    <row r="13" spans="1:51" x14ac:dyDescent="0.25">
      <c r="N13" s="129" t="s">
        <v>318</v>
      </c>
      <c r="O13">
        <v>4</v>
      </c>
      <c r="P13" s="137" t="s">
        <v>319</v>
      </c>
      <c r="Q13" s="137" t="s">
        <v>320</v>
      </c>
      <c r="R13" s="138">
        <v>7.1863000000000001</v>
      </c>
      <c r="S13" s="138">
        <v>24.100999999999999</v>
      </c>
      <c r="T13" s="138">
        <v>21.024000000000001</v>
      </c>
      <c r="U13" s="138">
        <v>45.818400000000004</v>
      </c>
      <c r="V13" s="138">
        <v>6.8940000000000001</v>
      </c>
      <c r="W13" s="138">
        <v>44.192938000000005</v>
      </c>
      <c r="X13" s="138">
        <v>3.2921269999999998</v>
      </c>
      <c r="Y13" s="138">
        <v>17.994005000000001</v>
      </c>
      <c r="Z13" s="138">
        <v>3.7696709999999998</v>
      </c>
      <c r="AA13" s="138">
        <v>18.109241000000001</v>
      </c>
      <c r="AB13" s="138">
        <v>25.260337</v>
      </c>
      <c r="AC13" s="138">
        <v>2.1436550000000003</v>
      </c>
      <c r="AD13" s="138">
        <v>7.595491</v>
      </c>
      <c r="AE13" s="138">
        <v>29.015999999999998</v>
      </c>
      <c r="AF13" s="138">
        <v>0.73099999999999998</v>
      </c>
      <c r="AG13" s="138">
        <v>17.358000000000001</v>
      </c>
      <c r="AH13" s="138">
        <v>22.570599999999999</v>
      </c>
      <c r="AI13" s="138">
        <v>21.611000000000001</v>
      </c>
      <c r="AJ13" s="138">
        <v>1.9990940000000001</v>
      </c>
      <c r="AK13" s="138">
        <v>21.341999999999999</v>
      </c>
      <c r="AL13" s="138">
        <v>13.205</v>
      </c>
      <c r="AM13" s="138">
        <v>11.407</v>
      </c>
      <c r="AN13" s="138">
        <v>18.820736</v>
      </c>
      <c r="AO13" s="138">
        <v>12.282999999999999</v>
      </c>
      <c r="AP13" s="138">
        <v>10.263038</v>
      </c>
      <c r="AQ13" s="138">
        <v>11.59</v>
      </c>
      <c r="AR13" s="138">
        <v>13.355117</v>
      </c>
      <c r="AS13" s="138">
        <v>15.529502000000001</v>
      </c>
      <c r="AT13" s="138">
        <v>16.568999999999999</v>
      </c>
      <c r="AU13" s="138">
        <v>28.908883999999997</v>
      </c>
      <c r="AV13" s="138">
        <v>16.349</v>
      </c>
      <c r="AW13" s="138">
        <v>56.584830000000004</v>
      </c>
      <c r="AY13" s="127">
        <f>+SUM(AT13:AW13,AT19:AW19)/SUM(AP13:AS13,AP19:AS19)*100-100</f>
        <v>49.824030907363692</v>
      </c>
    </row>
    <row r="14" spans="1:51" x14ac:dyDescent="0.25">
      <c r="N14" s="129" t="s">
        <v>321</v>
      </c>
      <c r="O14">
        <v>4</v>
      </c>
      <c r="P14" s="137" t="s">
        <v>322</v>
      </c>
      <c r="Q14" s="137" t="s">
        <v>323</v>
      </c>
      <c r="R14" s="138">
        <v>3.3690010000000004</v>
      </c>
      <c r="S14" s="138">
        <v>0.93281899999999995</v>
      </c>
      <c r="T14" s="138">
        <v>2.0710000000000002</v>
      </c>
      <c r="U14" s="138">
        <v>2.266</v>
      </c>
      <c r="V14" s="138">
        <v>0.437</v>
      </c>
      <c r="W14" s="138">
        <v>2.9980000000000002</v>
      </c>
      <c r="X14" s="138">
        <v>0.33</v>
      </c>
      <c r="Y14" s="138">
        <v>3.089</v>
      </c>
      <c r="Z14" s="138">
        <v>5.8999999999999997E-2</v>
      </c>
      <c r="AA14" s="138">
        <v>0.874</v>
      </c>
      <c r="AB14" s="138">
        <v>4.4020000000000001</v>
      </c>
      <c r="AC14" s="138">
        <v>0.84399999999999997</v>
      </c>
      <c r="AD14" s="138">
        <v>0.109016</v>
      </c>
      <c r="AE14" s="138">
        <v>0.13200000000000001</v>
      </c>
      <c r="AF14" s="138">
        <v>0.13136500000000001</v>
      </c>
      <c r="AG14" s="138">
        <v>0.65576099999999993</v>
      </c>
      <c r="AH14" s="138">
        <v>3.0762879999999999</v>
      </c>
      <c r="AI14" s="138">
        <v>0.67428500000000002</v>
      </c>
      <c r="AJ14" s="138">
        <v>3.7959999999999998</v>
      </c>
      <c r="AK14" s="138">
        <v>2.8759999999999999</v>
      </c>
      <c r="AL14" s="138">
        <v>0.13600000000000001</v>
      </c>
      <c r="AM14" s="138">
        <v>1.1893860000000001</v>
      </c>
      <c r="AN14" s="138">
        <v>16.798999999999999</v>
      </c>
      <c r="AO14" s="138">
        <v>4.42347</v>
      </c>
      <c r="AP14" s="138">
        <v>3.4706452410000002</v>
      </c>
      <c r="AQ14" s="138">
        <v>10.946</v>
      </c>
      <c r="AR14" s="138">
        <v>9.2439999999999998</v>
      </c>
      <c r="AS14" s="138">
        <v>4.8455940000000002</v>
      </c>
      <c r="AT14" s="138">
        <v>6.8319999999999999</v>
      </c>
      <c r="AU14" s="138">
        <v>9.8130000000000006</v>
      </c>
      <c r="AV14" s="138">
        <v>4.2990000000000004</v>
      </c>
      <c r="AW14" s="138">
        <v>6.5060000000000002</v>
      </c>
      <c r="AY14" s="127">
        <f t="shared" ref="AY14:AY17" si="0">+SUM(AT14:AW14,AT20:AW20)/SUM(AP14:AS14,AP20:AS20)*100-100</f>
        <v>25.663285018159016</v>
      </c>
    </row>
    <row r="15" spans="1:51" x14ac:dyDescent="0.25">
      <c r="N15" s="129" t="s">
        <v>324</v>
      </c>
      <c r="O15">
        <v>4</v>
      </c>
      <c r="P15" s="137" t="s">
        <v>325</v>
      </c>
      <c r="Q15" s="137"/>
      <c r="R15" s="138">
        <v>4.918622</v>
      </c>
      <c r="S15" s="138">
        <v>24.343143000000001</v>
      </c>
      <c r="T15" s="138">
        <v>5.3987590000000001</v>
      </c>
      <c r="U15" s="138">
        <v>2.1607609999999999</v>
      </c>
      <c r="V15" s="138">
        <v>4.7599900000000002</v>
      </c>
      <c r="W15" s="138">
        <v>5.6870159999999998</v>
      </c>
      <c r="X15" s="138">
        <v>4.0749589999999998</v>
      </c>
      <c r="Y15" s="138">
        <v>2.967679</v>
      </c>
      <c r="Z15" s="138">
        <v>3.674868</v>
      </c>
      <c r="AA15" s="138">
        <v>2.7189969999999999</v>
      </c>
      <c r="AB15" s="138">
        <v>2.742394</v>
      </c>
      <c r="AC15" s="138">
        <v>3.409262</v>
      </c>
      <c r="AD15" s="138">
        <v>0.86973800000000001</v>
      </c>
      <c r="AE15" s="138">
        <v>1.400892</v>
      </c>
      <c r="AF15" s="138">
        <v>1.1983299999999999</v>
      </c>
      <c r="AG15" s="138">
        <v>1.9486790000000001</v>
      </c>
      <c r="AH15" s="138">
        <v>2.048581</v>
      </c>
      <c r="AI15" s="138">
        <v>2.4827399999999997</v>
      </c>
      <c r="AJ15" s="138">
        <v>1.6767159999999999</v>
      </c>
      <c r="AK15" s="138">
        <v>2.9953370000000001</v>
      </c>
      <c r="AL15" s="138">
        <v>3.002246</v>
      </c>
      <c r="AM15" s="138">
        <v>4.6983509999999997</v>
      </c>
      <c r="AN15" s="138">
        <v>4.2307110000000003</v>
      </c>
      <c r="AO15" s="138">
        <v>4.780386</v>
      </c>
      <c r="AP15" s="138">
        <v>4.3451059999999995</v>
      </c>
      <c r="AQ15" s="138">
        <v>11.468048000000001</v>
      </c>
      <c r="AR15" s="138">
        <v>10.64913</v>
      </c>
      <c r="AS15" s="138">
        <v>17.641486</v>
      </c>
      <c r="AT15" s="138">
        <v>11.720754999999999</v>
      </c>
      <c r="AU15" s="138">
        <v>15.922252</v>
      </c>
      <c r="AV15" s="138">
        <v>15.615119</v>
      </c>
      <c r="AW15" s="138">
        <v>25.219175</v>
      </c>
      <c r="AY15" s="127">
        <f t="shared" si="0"/>
        <v>56.280247852975776</v>
      </c>
    </row>
    <row r="16" spans="1:51" x14ac:dyDescent="0.25">
      <c r="N16" s="129" t="s">
        <v>326</v>
      </c>
      <c r="O16">
        <v>4</v>
      </c>
      <c r="P16" s="137" t="s">
        <v>327</v>
      </c>
      <c r="Q16" s="137" t="s">
        <v>328</v>
      </c>
      <c r="R16" s="138">
        <v>0.61461699999999997</v>
      </c>
      <c r="S16" s="138">
        <v>1.4955699999999998</v>
      </c>
      <c r="T16" s="138">
        <v>2.2807140000000001</v>
      </c>
      <c r="U16" s="138">
        <v>0.173959</v>
      </c>
      <c r="V16" s="138">
        <v>1.874914</v>
      </c>
      <c r="W16" s="138">
        <v>1.4013610000000001</v>
      </c>
      <c r="X16" s="138">
        <v>0.61779200000000001</v>
      </c>
      <c r="Y16" s="138">
        <v>4.2119070000000001</v>
      </c>
      <c r="Z16" s="138">
        <v>3.972715</v>
      </c>
      <c r="AA16" s="138">
        <v>4.7089999999999996</v>
      </c>
      <c r="AB16" s="138">
        <v>1.7087249999999998</v>
      </c>
      <c r="AC16" s="138">
        <v>9.9953310000000002</v>
      </c>
      <c r="AD16" s="138">
        <v>1.7167670000000002</v>
      </c>
      <c r="AE16" s="138">
        <v>0.82997699999999996</v>
      </c>
      <c r="AF16" s="138">
        <v>8.6615999999999999E-2</v>
      </c>
      <c r="AG16" s="138">
        <v>6.1547340000000004</v>
      </c>
      <c r="AH16" s="138">
        <v>1.407</v>
      </c>
      <c r="AI16" s="138">
        <v>2.7429999999999999</v>
      </c>
      <c r="AJ16" s="138">
        <v>2.697959</v>
      </c>
      <c r="AK16" s="138">
        <v>7.4885669999999998</v>
      </c>
      <c r="AL16" s="138">
        <v>3.7926840000000004</v>
      </c>
      <c r="AM16" s="138">
        <v>14.770899999999999</v>
      </c>
      <c r="AN16" s="138">
        <v>2.2589999999999999</v>
      </c>
      <c r="AO16" s="138">
        <v>9.2889999999999997</v>
      </c>
      <c r="AP16" s="138">
        <v>5.3279499999999995</v>
      </c>
      <c r="AQ16" s="138">
        <v>4.3760000000000003</v>
      </c>
      <c r="AR16" s="138">
        <v>5.57294</v>
      </c>
      <c r="AS16" s="138">
        <v>2.8803899999999998</v>
      </c>
      <c r="AT16" s="138">
        <v>6.3279830000000006</v>
      </c>
      <c r="AU16" s="138">
        <v>9.4115629999999992</v>
      </c>
      <c r="AV16" s="138">
        <v>17.697714999999999</v>
      </c>
      <c r="AW16" s="138">
        <v>0.88382899999999998</v>
      </c>
      <c r="AY16" s="127">
        <f t="shared" si="0"/>
        <v>110.24488444315418</v>
      </c>
    </row>
    <row r="17" spans="14:51" x14ac:dyDescent="0.25">
      <c r="N17" s="129" t="s">
        <v>329</v>
      </c>
      <c r="O17">
        <v>4</v>
      </c>
      <c r="P17" s="137" t="s">
        <v>330</v>
      </c>
      <c r="Q17" s="137" t="s">
        <v>331</v>
      </c>
      <c r="R17" s="138">
        <v>1.5979129999999999</v>
      </c>
      <c r="S17" s="138">
        <v>5.2758720000000006</v>
      </c>
      <c r="T17" s="138">
        <v>1.2141740000000001</v>
      </c>
      <c r="U17" s="138">
        <v>11.830116</v>
      </c>
      <c r="V17" s="138">
        <v>1.9889459999999999</v>
      </c>
      <c r="W17" s="138">
        <v>0.71213300000000002</v>
      </c>
      <c r="X17" s="138">
        <v>2.1847399999999997</v>
      </c>
      <c r="Y17" s="138">
        <v>4.7902290000000001</v>
      </c>
      <c r="Z17" s="138">
        <v>1.675854</v>
      </c>
      <c r="AA17" s="138">
        <v>1.1914169999999999</v>
      </c>
      <c r="AB17" s="138">
        <v>2.5465940000000002</v>
      </c>
      <c r="AC17" s="138">
        <v>1.3600640000000002</v>
      </c>
      <c r="AD17" s="138">
        <v>1.0361130000000001</v>
      </c>
      <c r="AE17" s="138">
        <v>0.66300000000000003</v>
      </c>
      <c r="AF17" s="138">
        <v>1.996189</v>
      </c>
      <c r="AG17" s="138">
        <v>1.2252550000000002</v>
      </c>
      <c r="AH17" s="138">
        <v>1.6199839999999999</v>
      </c>
      <c r="AI17" s="138">
        <v>1.498734</v>
      </c>
      <c r="AJ17" s="138">
        <v>1.881613</v>
      </c>
      <c r="AK17" s="138">
        <v>0.29478599999999999</v>
      </c>
      <c r="AL17" s="138">
        <v>0.471026</v>
      </c>
      <c r="AM17" s="138">
        <v>1.2415769999999999</v>
      </c>
      <c r="AN17" s="138">
        <v>4.3249449999999996</v>
      </c>
      <c r="AO17" s="138">
        <v>2.3849130000000001</v>
      </c>
      <c r="AP17" s="138">
        <v>1.6088030000000002</v>
      </c>
      <c r="AQ17" s="138">
        <v>6.1046839999999998</v>
      </c>
      <c r="AR17" s="138">
        <v>2.4650889999999999</v>
      </c>
      <c r="AS17" s="138">
        <v>3.8773490000000002</v>
      </c>
      <c r="AT17" s="138">
        <v>2.9371782259999999</v>
      </c>
      <c r="AU17" s="138">
        <v>2.3860000000000001</v>
      </c>
      <c r="AV17" s="138">
        <v>0.99457399999999996</v>
      </c>
      <c r="AW17" s="138">
        <v>1.2667999999999999</v>
      </c>
      <c r="AY17" s="127">
        <f t="shared" si="0"/>
        <v>-39.813919388031103</v>
      </c>
    </row>
    <row r="18" spans="14:51" s="124" customFormat="1" x14ac:dyDescent="0.25">
      <c r="N18" s="134" t="s">
        <v>332</v>
      </c>
      <c r="O18">
        <v>4</v>
      </c>
      <c r="P18" s="135" t="s">
        <v>333</v>
      </c>
      <c r="Q18" s="135"/>
      <c r="R18" s="136">
        <v>4.2189019999999999</v>
      </c>
      <c r="S18" s="136">
        <v>6.4070429999999998</v>
      </c>
      <c r="T18" s="136">
        <v>2.532762</v>
      </c>
      <c r="U18" s="136">
        <v>3.3928319999999998</v>
      </c>
      <c r="V18" s="136">
        <v>12.019723000000001</v>
      </c>
      <c r="W18" s="136">
        <v>9.9680529999999994</v>
      </c>
      <c r="X18" s="136">
        <v>1.216043</v>
      </c>
      <c r="Y18" s="136">
        <v>14.156817999999999</v>
      </c>
      <c r="Z18" s="136">
        <v>17.396919</v>
      </c>
      <c r="AA18" s="136">
        <v>15.996906000000001</v>
      </c>
      <c r="AB18" s="136">
        <v>23.482740000000003</v>
      </c>
      <c r="AC18" s="136">
        <v>13.600234</v>
      </c>
      <c r="AD18" s="136">
        <v>11.045052999999999</v>
      </c>
      <c r="AE18" s="136">
        <v>29.067</v>
      </c>
      <c r="AF18" s="136">
        <v>2.8950420000000001</v>
      </c>
      <c r="AG18" s="136">
        <v>14.571</v>
      </c>
      <c r="AH18" s="136">
        <v>5.0092920000000003</v>
      </c>
      <c r="AI18" s="136">
        <v>3.8651719999999998</v>
      </c>
      <c r="AJ18" s="136">
        <v>29.870232999999999</v>
      </c>
      <c r="AK18" s="136">
        <v>29.481234000000001</v>
      </c>
      <c r="AL18" s="136">
        <v>15.874469999999999</v>
      </c>
      <c r="AM18" s="136">
        <v>19.270743</v>
      </c>
      <c r="AN18" s="136">
        <v>43.016047</v>
      </c>
      <c r="AO18" s="136">
        <v>41.244714000000002</v>
      </c>
      <c r="AP18" s="136">
        <v>41.445698999999998</v>
      </c>
      <c r="AQ18" s="136">
        <v>25.966184000000002</v>
      </c>
      <c r="AR18" s="136">
        <v>32.133013999999996</v>
      </c>
      <c r="AS18" s="136">
        <v>59.739008999999996</v>
      </c>
      <c r="AT18" s="136">
        <v>46.0657</v>
      </c>
      <c r="AU18" s="136">
        <v>70.626587000000001</v>
      </c>
      <c r="AV18" s="136">
        <v>57.554018999999997</v>
      </c>
      <c r="AW18" s="136">
        <v>29.131906999999998</v>
      </c>
    </row>
    <row r="19" spans="14:51" x14ac:dyDescent="0.25">
      <c r="N19" s="129" t="s">
        <v>334</v>
      </c>
      <c r="O19">
        <v>4</v>
      </c>
      <c r="P19" s="137" t="s">
        <v>335</v>
      </c>
      <c r="Q19" s="137" t="s">
        <v>336</v>
      </c>
      <c r="R19" s="138">
        <v>0.25588100000000003</v>
      </c>
      <c r="S19" s="138">
        <v>6.8299000000000012E-2</v>
      </c>
      <c r="T19" s="138">
        <v>0.64100000000000001</v>
      </c>
      <c r="U19" s="138">
        <v>0.38475999999999999</v>
      </c>
      <c r="V19" s="138">
        <v>10.331</v>
      </c>
      <c r="W19" s="138">
        <v>8.5470000000000006</v>
      </c>
      <c r="X19" s="138">
        <v>0.3</v>
      </c>
      <c r="Y19" s="138">
        <v>12.109</v>
      </c>
      <c r="Z19" s="138">
        <v>14.952999999999999</v>
      </c>
      <c r="AA19" s="138">
        <v>8.3960000000000008</v>
      </c>
      <c r="AB19" s="138">
        <v>11.820056000000001</v>
      </c>
      <c r="AC19" s="138">
        <v>11.138999999999999</v>
      </c>
      <c r="AD19" s="138">
        <v>10.365120000000001</v>
      </c>
      <c r="AE19" s="138">
        <v>9.6470000000000002</v>
      </c>
      <c r="AF19" s="138">
        <v>0.76300000000000001</v>
      </c>
      <c r="AG19" s="138">
        <v>9.4009999999999998</v>
      </c>
      <c r="AH19" s="138">
        <v>3.573</v>
      </c>
      <c r="AI19" s="138">
        <v>8.7999999999999995E-2</v>
      </c>
      <c r="AJ19" s="138">
        <v>18.25</v>
      </c>
      <c r="AK19" s="138">
        <v>11.052</v>
      </c>
      <c r="AL19" s="138">
        <v>11.079000000000001</v>
      </c>
      <c r="AM19" s="138">
        <v>8.1709999999999994</v>
      </c>
      <c r="AN19" s="138">
        <v>36.889000000000003</v>
      </c>
      <c r="AO19" s="138">
        <v>35.2361</v>
      </c>
      <c r="AP19" s="138">
        <v>37.898000000000003</v>
      </c>
      <c r="AQ19" s="138">
        <v>16.466000000000001</v>
      </c>
      <c r="AR19" s="138">
        <v>15.856375</v>
      </c>
      <c r="AS19" s="138">
        <v>44.569900000000004</v>
      </c>
      <c r="AT19" s="138">
        <v>20.088000000000001</v>
      </c>
      <c r="AU19" s="138">
        <v>48.863191</v>
      </c>
      <c r="AV19" s="138">
        <v>39.566714999999995</v>
      </c>
      <c r="AW19" s="138">
        <v>21.071000000000002</v>
      </c>
    </row>
    <row r="20" spans="14:51" x14ac:dyDescent="0.25">
      <c r="N20" s="129" t="s">
        <v>337</v>
      </c>
      <c r="O20">
        <v>4</v>
      </c>
      <c r="P20" s="137" t="s">
        <v>338</v>
      </c>
      <c r="Q20" s="137" t="s">
        <v>339</v>
      </c>
      <c r="R20" s="138">
        <v>0.249</v>
      </c>
      <c r="S20" s="138">
        <v>0</v>
      </c>
      <c r="T20" s="138">
        <v>0</v>
      </c>
      <c r="U20" s="138">
        <v>0</v>
      </c>
      <c r="V20" s="138">
        <v>0.39800000000000002</v>
      </c>
      <c r="W20" s="138">
        <v>0.17748</v>
      </c>
      <c r="X20" s="138">
        <v>0</v>
      </c>
      <c r="Y20" s="138">
        <v>0</v>
      </c>
      <c r="Z20" s="138">
        <v>6.6000000000000003E-2</v>
      </c>
      <c r="AA20" s="138">
        <v>0</v>
      </c>
      <c r="AB20" s="138">
        <v>4.2220000000000004</v>
      </c>
      <c r="AC20" s="138">
        <v>1E-3</v>
      </c>
      <c r="AD20" s="138">
        <v>0</v>
      </c>
      <c r="AE20" s="138">
        <v>0</v>
      </c>
      <c r="AF20" s="138">
        <v>1.9119999999999999</v>
      </c>
      <c r="AG20" s="138">
        <v>1.3660000000000001</v>
      </c>
      <c r="AH20" s="138">
        <v>0</v>
      </c>
      <c r="AI20" s="138">
        <v>0</v>
      </c>
      <c r="AJ20" s="138">
        <v>2.9430000000000001</v>
      </c>
      <c r="AK20" s="138">
        <v>0</v>
      </c>
      <c r="AL20" s="138">
        <v>0</v>
      </c>
      <c r="AM20" s="138">
        <v>0</v>
      </c>
      <c r="AN20" s="138">
        <v>2.016</v>
      </c>
      <c r="AO20" s="138">
        <v>0.622</v>
      </c>
      <c r="AP20" s="138">
        <v>0.88479999999999992</v>
      </c>
      <c r="AQ20" s="138">
        <v>4.9130000000000003</v>
      </c>
      <c r="AR20" s="138">
        <v>1.2270000000000001</v>
      </c>
      <c r="AS20" s="138">
        <v>3.68</v>
      </c>
      <c r="AT20" s="138">
        <v>0.35199999999999998</v>
      </c>
      <c r="AU20" s="138">
        <v>10.994999999999999</v>
      </c>
      <c r="AV20" s="138">
        <v>7.5888800000000005</v>
      </c>
      <c r="AW20" s="138">
        <v>2.8879999999999999</v>
      </c>
    </row>
    <row r="21" spans="14:51" x14ac:dyDescent="0.25">
      <c r="N21" s="129" t="s">
        <v>340</v>
      </c>
      <c r="O21">
        <v>4</v>
      </c>
      <c r="P21" s="137" t="s">
        <v>341</v>
      </c>
      <c r="Q21" s="137"/>
      <c r="R21" s="138">
        <v>0.18454200000000001</v>
      </c>
      <c r="S21" s="138">
        <v>0.18635300000000002</v>
      </c>
      <c r="T21" s="138">
        <v>1.6E-2</v>
      </c>
      <c r="U21" s="138">
        <v>0.21</v>
      </c>
      <c r="V21" s="138">
        <v>0.75</v>
      </c>
      <c r="W21" s="138">
        <v>1.6E-2</v>
      </c>
      <c r="X21" s="138">
        <v>0.416933</v>
      </c>
      <c r="Y21" s="138">
        <v>1.208866</v>
      </c>
      <c r="Z21" s="138">
        <v>1.4933E-2</v>
      </c>
      <c r="AA21" s="138">
        <v>0.14993299999999998</v>
      </c>
      <c r="AB21" s="138">
        <v>0.28493299999999999</v>
      </c>
      <c r="AC21" s="138">
        <v>0.13947100000000001</v>
      </c>
      <c r="AD21" s="138">
        <v>0.26493299999999997</v>
      </c>
      <c r="AE21" s="138">
        <v>0</v>
      </c>
      <c r="AF21" s="138">
        <v>2.7E-2</v>
      </c>
      <c r="AG21" s="138">
        <v>0.22</v>
      </c>
      <c r="AH21" s="138">
        <v>7.1292000000000008E-2</v>
      </c>
      <c r="AI21" s="138">
        <v>9.9171999999999996E-2</v>
      </c>
      <c r="AJ21" s="138">
        <v>2E-3</v>
      </c>
      <c r="AK21" s="138">
        <v>2.9000000000000001E-2</v>
      </c>
      <c r="AL21" s="138">
        <v>0</v>
      </c>
      <c r="AM21" s="138">
        <v>2.3E-2</v>
      </c>
      <c r="AN21" s="138">
        <v>6.6299999999999998E-2</v>
      </c>
      <c r="AO21" s="138">
        <v>0.35650500000000002</v>
      </c>
      <c r="AP21" s="138">
        <v>0.30025999999999997</v>
      </c>
      <c r="AQ21" s="138">
        <v>0.545269</v>
      </c>
      <c r="AR21" s="138">
        <v>0.42091899999999999</v>
      </c>
      <c r="AS21" s="138">
        <v>0.84153299999999998</v>
      </c>
      <c r="AT21" s="138">
        <v>0.59094599999999997</v>
      </c>
      <c r="AU21" s="138">
        <v>1.037396</v>
      </c>
      <c r="AV21" s="138">
        <v>1.642555</v>
      </c>
      <c r="AW21" s="138">
        <v>0.47164100000000003</v>
      </c>
    </row>
    <row r="22" spans="14:51" x14ac:dyDescent="0.25">
      <c r="N22" s="129" t="s">
        <v>342</v>
      </c>
      <c r="O22">
        <v>4</v>
      </c>
      <c r="P22" s="137" t="s">
        <v>343</v>
      </c>
      <c r="Q22" s="137" t="s">
        <v>344</v>
      </c>
      <c r="R22" s="138">
        <v>1.9446669999999999</v>
      </c>
      <c r="S22" s="138">
        <v>0.84104000000000001</v>
      </c>
      <c r="T22" s="138">
        <v>0.307</v>
      </c>
      <c r="U22" s="138">
        <v>0.234877</v>
      </c>
      <c r="V22" s="138">
        <v>0.14899999999999999</v>
      </c>
      <c r="W22" s="138">
        <v>0.69</v>
      </c>
      <c r="X22" s="138">
        <v>0.14000000000000001</v>
      </c>
      <c r="Y22" s="138">
        <v>0.51400000000000001</v>
      </c>
      <c r="Z22" s="138">
        <v>0.14000000000000001</v>
      </c>
      <c r="AA22" s="138">
        <v>4.8299750000000001</v>
      </c>
      <c r="AB22" s="138">
        <v>2.651221</v>
      </c>
      <c r="AC22" s="138">
        <v>0.82547599999999999</v>
      </c>
      <c r="AD22" s="138">
        <v>0</v>
      </c>
      <c r="AE22" s="138">
        <v>0</v>
      </c>
      <c r="AF22" s="138">
        <v>2.042E-3</v>
      </c>
      <c r="AG22" s="138">
        <v>1.365</v>
      </c>
      <c r="AH22" s="138">
        <v>0.51400000000000001</v>
      </c>
      <c r="AI22" s="138">
        <v>0.48899999999999999</v>
      </c>
      <c r="AJ22" s="138">
        <v>6.2076729999999998</v>
      </c>
      <c r="AK22" s="138">
        <v>6.8467340000000005</v>
      </c>
      <c r="AL22" s="138">
        <v>3.3454699999999997</v>
      </c>
      <c r="AM22" s="138">
        <v>7.4367430000000008</v>
      </c>
      <c r="AN22" s="138">
        <v>1.461727</v>
      </c>
      <c r="AO22" s="138">
        <v>3.7440390000000003</v>
      </c>
      <c r="AP22" s="138">
        <v>4.0975000000000004E-2</v>
      </c>
      <c r="AQ22" s="138">
        <v>2.0675149999999998</v>
      </c>
      <c r="AR22" s="138">
        <v>5.7185200000000007</v>
      </c>
      <c r="AS22" s="138">
        <v>8.4510130000000014</v>
      </c>
      <c r="AT22" s="138">
        <v>21.703754</v>
      </c>
      <c r="AU22" s="138">
        <v>8.1039999999999992</v>
      </c>
      <c r="AV22" s="138">
        <v>7.0546189999999998</v>
      </c>
      <c r="AW22" s="138">
        <v>1.2150000000000001</v>
      </c>
    </row>
    <row r="23" spans="14:51" x14ac:dyDescent="0.25">
      <c r="N23" s="129" t="s">
        <v>345</v>
      </c>
      <c r="O23">
        <v>4</v>
      </c>
      <c r="P23" s="137" t="s">
        <v>346</v>
      </c>
      <c r="Q23" s="137" t="s">
        <v>347</v>
      </c>
      <c r="R23" s="138">
        <v>1.5848119999999999</v>
      </c>
      <c r="S23" s="138">
        <v>5.3113509999999993</v>
      </c>
      <c r="T23" s="138">
        <v>1.568762</v>
      </c>
      <c r="U23" s="138">
        <v>2.5631950000000003</v>
      </c>
      <c r="V23" s="138">
        <v>0.39172299999999999</v>
      </c>
      <c r="W23" s="138">
        <v>0.53757299999999997</v>
      </c>
      <c r="X23" s="138">
        <v>0.35911000000000004</v>
      </c>
      <c r="Y23" s="138">
        <v>0.32495200000000002</v>
      </c>
      <c r="Z23" s="138">
        <v>2.2229859999999997</v>
      </c>
      <c r="AA23" s="138">
        <v>2.6209980000000002</v>
      </c>
      <c r="AB23" s="138">
        <v>4.5045299999999999</v>
      </c>
      <c r="AC23" s="138">
        <v>1.495287</v>
      </c>
      <c r="AD23" s="138">
        <v>0.41499999999999998</v>
      </c>
      <c r="AE23" s="138">
        <v>19.420000000000002</v>
      </c>
      <c r="AF23" s="138">
        <v>0.191</v>
      </c>
      <c r="AG23" s="138">
        <v>2.2189999999999999</v>
      </c>
      <c r="AH23" s="138">
        <v>0.85099999999999998</v>
      </c>
      <c r="AI23" s="138">
        <v>3.1890000000000001</v>
      </c>
      <c r="AJ23" s="138">
        <v>2.4675599999999998</v>
      </c>
      <c r="AK23" s="138">
        <v>11.5535</v>
      </c>
      <c r="AL23" s="138">
        <v>1.45</v>
      </c>
      <c r="AM23" s="138">
        <v>3.64</v>
      </c>
      <c r="AN23" s="138">
        <v>2.5830199999999999</v>
      </c>
      <c r="AO23" s="138">
        <v>1.28607</v>
      </c>
      <c r="AP23" s="138">
        <v>2.3216640000000002</v>
      </c>
      <c r="AQ23" s="138">
        <v>1.9744000000000002</v>
      </c>
      <c r="AR23" s="138">
        <v>8.9102000000000015</v>
      </c>
      <c r="AS23" s="138">
        <v>2.1965630000000003</v>
      </c>
      <c r="AT23" s="138">
        <v>3.331</v>
      </c>
      <c r="AU23" s="138">
        <v>1.627</v>
      </c>
      <c r="AV23" s="138">
        <v>1.7012499999999999</v>
      </c>
      <c r="AW23" s="138">
        <v>3.4862660000000001</v>
      </c>
    </row>
    <row r="24" spans="14:51" x14ac:dyDescent="0.25">
      <c r="N24" s="129" t="s">
        <v>348</v>
      </c>
      <c r="O24">
        <v>4</v>
      </c>
      <c r="P24" s="139" t="s">
        <v>349</v>
      </c>
      <c r="Q24" s="139"/>
      <c r="R24" s="138">
        <v>4.665</v>
      </c>
      <c r="S24" s="138">
        <v>9.3119999999999994</v>
      </c>
      <c r="T24" s="138">
        <v>0</v>
      </c>
      <c r="U24" s="138">
        <v>3.0739999999999998</v>
      </c>
      <c r="V24" s="138">
        <v>15.087999999999999</v>
      </c>
      <c r="W24" s="138">
        <v>15.228999999999999</v>
      </c>
      <c r="X24" s="138">
        <v>0.9517770000000001</v>
      </c>
      <c r="Y24" s="138">
        <v>1.747539</v>
      </c>
      <c r="Z24" s="138">
        <v>7.5910000000000002</v>
      </c>
      <c r="AA24" s="138">
        <v>5.5E-2</v>
      </c>
      <c r="AB24" s="138">
        <v>8.6229999999999993</v>
      </c>
      <c r="AC24" s="138">
        <v>4.3559999999999999</v>
      </c>
      <c r="AD24" s="138">
        <v>9.7479999999999993</v>
      </c>
      <c r="AE24" s="138">
        <v>4.7</v>
      </c>
      <c r="AF24" s="138">
        <v>6.2030000000000003</v>
      </c>
      <c r="AG24" s="138">
        <v>0.27800000000000002</v>
      </c>
      <c r="AH24" s="138">
        <v>2.6179999999999999</v>
      </c>
      <c r="AI24" s="138">
        <v>2.077</v>
      </c>
      <c r="AJ24" s="138">
        <v>2.7290000000000001</v>
      </c>
      <c r="AK24" s="138">
        <v>2.569</v>
      </c>
      <c r="AL24" s="138">
        <v>1.282</v>
      </c>
      <c r="AM24" s="138">
        <v>0.83399999999999996</v>
      </c>
      <c r="AN24" s="138">
        <v>1.1599999999999999</v>
      </c>
      <c r="AO24" s="138">
        <v>2.6469999999999998</v>
      </c>
      <c r="AP24" s="138">
        <v>6.8760000000000003</v>
      </c>
      <c r="AQ24" s="138">
        <v>1.3320000000000001</v>
      </c>
      <c r="AR24" s="138">
        <v>2.9889999999999999</v>
      </c>
      <c r="AS24" s="138">
        <v>5.5949999999999998</v>
      </c>
      <c r="AT24" s="138">
        <v>2.6452300000000002</v>
      </c>
      <c r="AU24" s="138">
        <v>2.9679419999999999</v>
      </c>
      <c r="AV24" s="138">
        <v>4.6746930000000004</v>
      </c>
      <c r="AW24" s="138">
        <v>2.2330670000000001</v>
      </c>
    </row>
    <row r="25" spans="14:51" x14ac:dyDescent="0.25">
      <c r="N25" s="129" t="s">
        <v>350</v>
      </c>
      <c r="O25">
        <v>4</v>
      </c>
      <c r="P25" s="139" t="s">
        <v>351</v>
      </c>
      <c r="Q25" s="139"/>
      <c r="R25" s="138">
        <v>3.3538649999999999</v>
      </c>
      <c r="S25" s="138">
        <v>2.3540000000000001</v>
      </c>
      <c r="T25" s="138">
        <v>2.7189999999999999</v>
      </c>
      <c r="U25" s="138">
        <v>7.2709999999999999</v>
      </c>
      <c r="V25" s="138">
        <v>1.2505310000000001</v>
      </c>
      <c r="W25" s="138">
        <v>0.24299999999999999</v>
      </c>
      <c r="X25" s="138">
        <v>0.108611</v>
      </c>
      <c r="Y25" s="138">
        <v>3.262</v>
      </c>
      <c r="Z25" s="138">
        <v>5.1559999999999997</v>
      </c>
      <c r="AA25" s="138">
        <v>2.625</v>
      </c>
      <c r="AB25" s="138">
        <v>0.127</v>
      </c>
      <c r="AC25" s="138">
        <v>2.5649999999999999</v>
      </c>
      <c r="AD25" s="138">
        <v>0</v>
      </c>
      <c r="AE25" s="138">
        <v>2.3879999999999999</v>
      </c>
      <c r="AF25" s="138">
        <v>0</v>
      </c>
      <c r="AG25" s="138">
        <v>4.0250000000000004</v>
      </c>
      <c r="AH25" s="138">
        <v>0</v>
      </c>
      <c r="AI25" s="138">
        <v>6.6E-3</v>
      </c>
      <c r="AJ25" s="138">
        <v>0</v>
      </c>
      <c r="AK25" s="138">
        <v>1.8839999999999999</v>
      </c>
      <c r="AL25" s="138">
        <v>7.0000000000000001E-3</v>
      </c>
      <c r="AM25" s="138">
        <v>2.3119999999999998</v>
      </c>
      <c r="AN25" s="138">
        <v>4.569</v>
      </c>
      <c r="AO25" s="138">
        <v>9.9740000000000002</v>
      </c>
      <c r="AP25" s="138">
        <v>0</v>
      </c>
      <c r="AQ25" s="138">
        <v>2.254</v>
      </c>
      <c r="AR25" s="138">
        <v>8.6539999999999999</v>
      </c>
      <c r="AS25" s="138">
        <v>2.2250000000000001</v>
      </c>
      <c r="AT25" s="138">
        <v>1.35</v>
      </c>
      <c r="AU25" s="138">
        <v>2.3490000000000002</v>
      </c>
      <c r="AV25" s="138">
        <v>0</v>
      </c>
      <c r="AW25" s="138">
        <v>2.298</v>
      </c>
    </row>
    <row r="26" spans="14:51" x14ac:dyDescent="0.25">
      <c r="N26" s="129" t="s">
        <v>352</v>
      </c>
      <c r="O26">
        <v>4</v>
      </c>
      <c r="P26" s="139" t="s">
        <v>353</v>
      </c>
      <c r="Q26" s="139"/>
      <c r="R26" s="138">
        <v>0.204259</v>
      </c>
      <c r="S26" s="138">
        <v>0.17245099999999999</v>
      </c>
      <c r="T26" s="138">
        <v>0.53156399999999993</v>
      </c>
      <c r="U26" s="138">
        <v>5.9226000000000001E-2</v>
      </c>
      <c r="V26" s="138">
        <v>0.71372500000000005</v>
      </c>
      <c r="W26" s="138">
        <v>0.20211500000000002</v>
      </c>
      <c r="X26" s="138">
        <v>0.288323</v>
      </c>
      <c r="Y26" s="138">
        <v>0.21202299999999999</v>
      </c>
      <c r="Z26" s="138">
        <v>4.8339999999999998E-3</v>
      </c>
      <c r="AA26" s="138">
        <v>4.7520000000000001E-3</v>
      </c>
      <c r="AB26" s="138">
        <v>5.092E-2</v>
      </c>
      <c r="AC26" s="138">
        <v>7.8358999999999998E-2</v>
      </c>
      <c r="AD26" s="138">
        <v>9.8028000000000004E-2</v>
      </c>
      <c r="AE26" s="138">
        <v>0</v>
      </c>
      <c r="AF26" s="138">
        <v>5.3789999999999992E-3</v>
      </c>
      <c r="AG26" s="138">
        <v>1.07</v>
      </c>
      <c r="AH26" s="138">
        <v>4.3999999999999997E-2</v>
      </c>
      <c r="AI26" s="138">
        <v>2.0204E-2</v>
      </c>
      <c r="AJ26" s="138">
        <v>0.12130200000000001</v>
      </c>
      <c r="AK26" s="138">
        <v>6.0125999999999999E-2</v>
      </c>
      <c r="AL26" s="138">
        <v>1.4425E-2</v>
      </c>
      <c r="AM26" s="138">
        <v>9.853400000000001E-2</v>
      </c>
      <c r="AN26" s="138">
        <v>9.0999999999999998E-2</v>
      </c>
      <c r="AO26" s="138">
        <v>0.122</v>
      </c>
      <c r="AP26" s="138">
        <v>0.184</v>
      </c>
      <c r="AQ26" s="138">
        <v>0.59799999999999998</v>
      </c>
      <c r="AR26" s="138">
        <v>0</v>
      </c>
      <c r="AS26" s="138">
        <v>0.16200000000000001</v>
      </c>
      <c r="AT26" s="138">
        <v>0</v>
      </c>
      <c r="AU26" s="138">
        <v>0.04</v>
      </c>
      <c r="AV26" s="138">
        <v>0</v>
      </c>
      <c r="AW26" s="138">
        <v>0</v>
      </c>
    </row>
    <row r="27" spans="14:51" x14ac:dyDescent="0.25">
      <c r="N27" s="129" t="s">
        <v>354</v>
      </c>
      <c r="O27">
        <v>4</v>
      </c>
      <c r="P27" s="139" t="s">
        <v>355</v>
      </c>
      <c r="Q27" s="139"/>
      <c r="R27" s="138">
        <v>0</v>
      </c>
      <c r="S27" s="138">
        <v>0</v>
      </c>
      <c r="T27" s="138">
        <v>0</v>
      </c>
      <c r="U27" s="138">
        <v>0</v>
      </c>
      <c r="V27" s="138">
        <v>0</v>
      </c>
      <c r="W27" s="138">
        <v>0</v>
      </c>
      <c r="X27" s="138">
        <v>0</v>
      </c>
      <c r="Y27" s="138">
        <v>0</v>
      </c>
      <c r="Z27" s="138">
        <v>8.5109999999999995E-3</v>
      </c>
      <c r="AA27" s="138">
        <v>0</v>
      </c>
      <c r="AB27" s="138">
        <v>1.8463E-2</v>
      </c>
      <c r="AC27" s="138">
        <v>3.5307000000000005E-2</v>
      </c>
      <c r="AD27" s="138">
        <v>0</v>
      </c>
      <c r="AE27" s="138">
        <v>0</v>
      </c>
      <c r="AF27" s="138">
        <v>0</v>
      </c>
      <c r="AG27" s="138">
        <v>0</v>
      </c>
      <c r="AH27" s="138">
        <v>1E-3</v>
      </c>
      <c r="AI27" s="138">
        <v>0</v>
      </c>
      <c r="AJ27" s="138">
        <v>6.0000000000000001E-3</v>
      </c>
      <c r="AK27" s="138">
        <v>0</v>
      </c>
      <c r="AL27" s="138">
        <v>0</v>
      </c>
      <c r="AM27" s="138">
        <v>0</v>
      </c>
      <c r="AN27" s="138">
        <v>0</v>
      </c>
      <c r="AO27" s="138">
        <v>1.716</v>
      </c>
      <c r="AP27" s="138">
        <v>0</v>
      </c>
      <c r="AQ27" s="138">
        <v>0</v>
      </c>
      <c r="AR27" s="138">
        <v>0</v>
      </c>
      <c r="AS27" s="138">
        <v>0</v>
      </c>
      <c r="AT27" s="138">
        <v>0</v>
      </c>
      <c r="AU27" s="138">
        <v>0</v>
      </c>
      <c r="AV27" s="138">
        <v>0</v>
      </c>
      <c r="AW27" s="138">
        <v>0</v>
      </c>
    </row>
    <row r="28" spans="14:51" x14ac:dyDescent="0.25">
      <c r="N28" s="129" t="s">
        <v>356</v>
      </c>
      <c r="O28">
        <v>4</v>
      </c>
      <c r="P28" s="139" t="s">
        <v>357</v>
      </c>
      <c r="Q28" s="139"/>
      <c r="R28" s="138">
        <v>0.64800000000000002</v>
      </c>
      <c r="S28" s="138">
        <v>0.20499999999999999</v>
      </c>
      <c r="T28" s="138">
        <v>1.0489999999999999</v>
      </c>
      <c r="U28" s="138">
        <v>0</v>
      </c>
      <c r="V28" s="138">
        <v>0</v>
      </c>
      <c r="W28" s="138">
        <v>0</v>
      </c>
      <c r="X28" s="138">
        <v>0</v>
      </c>
      <c r="Y28" s="138">
        <v>0.57299999999999995</v>
      </c>
      <c r="Z28" s="138">
        <v>0</v>
      </c>
      <c r="AA28" s="138">
        <v>0</v>
      </c>
      <c r="AB28" s="138">
        <v>0.126</v>
      </c>
      <c r="AC28" s="138">
        <v>0</v>
      </c>
      <c r="AD28" s="138">
        <v>0</v>
      </c>
      <c r="AE28" s="138">
        <v>0</v>
      </c>
      <c r="AF28" s="138">
        <v>0</v>
      </c>
      <c r="AG28" s="138">
        <v>0</v>
      </c>
      <c r="AH28" s="138">
        <v>0</v>
      </c>
      <c r="AI28" s="138">
        <v>0</v>
      </c>
      <c r="AJ28" s="138">
        <v>1.4450000000000001</v>
      </c>
      <c r="AK28" s="138">
        <v>2.0110000000000001</v>
      </c>
      <c r="AL28" s="138">
        <v>3.7999999999999999E-2</v>
      </c>
      <c r="AM28" s="138">
        <v>1.18</v>
      </c>
      <c r="AN28" s="138">
        <v>0</v>
      </c>
      <c r="AO28" s="138">
        <v>0</v>
      </c>
      <c r="AP28" s="138">
        <v>1E-3</v>
      </c>
      <c r="AQ28" s="138">
        <v>0.29699999999999999</v>
      </c>
      <c r="AR28" s="138">
        <v>3.1</v>
      </c>
      <c r="AS28" s="138">
        <v>0.107</v>
      </c>
      <c r="AT28" s="138">
        <v>0.107</v>
      </c>
      <c r="AU28" s="138">
        <v>0</v>
      </c>
      <c r="AV28" s="138">
        <v>0.33600000000000002</v>
      </c>
      <c r="AW28" s="138">
        <v>0.14899999999999999</v>
      </c>
    </row>
    <row r="29" spans="14:51" x14ac:dyDescent="0.25">
      <c r="N29" s="129" t="s">
        <v>358</v>
      </c>
      <c r="O29">
        <v>4</v>
      </c>
      <c r="P29" s="139" t="s">
        <v>359</v>
      </c>
      <c r="Q29" s="139"/>
      <c r="R29" s="138">
        <v>6.6453569999999997</v>
      </c>
      <c r="S29" s="138">
        <v>20.206417000000002</v>
      </c>
      <c r="T29" s="138">
        <v>2.978459</v>
      </c>
      <c r="U29" s="138">
        <v>4.8412110000000004</v>
      </c>
      <c r="V29" s="138">
        <v>2.3838710000000001</v>
      </c>
      <c r="W29" s="138">
        <v>6.7995950000000001</v>
      </c>
      <c r="X29" s="138">
        <v>5.6254859999999995</v>
      </c>
      <c r="Y29" s="138">
        <v>2.924623</v>
      </c>
      <c r="Z29" s="138">
        <v>1.5288580000000001</v>
      </c>
      <c r="AA29" s="138">
        <v>4.6999360000000001</v>
      </c>
      <c r="AB29" s="138">
        <v>11.289</v>
      </c>
      <c r="AC29" s="138">
        <v>0.44325599999999998</v>
      </c>
      <c r="AD29" s="138">
        <v>1.615</v>
      </c>
      <c r="AE29" s="138">
        <v>2.4736100000000003</v>
      </c>
      <c r="AF29" s="138">
        <v>0.79094799999999998</v>
      </c>
      <c r="AG29" s="138">
        <v>11.932352000000002</v>
      </c>
      <c r="AH29" s="138">
        <v>6.0731869999999999</v>
      </c>
      <c r="AI29" s="138">
        <v>8.8490000000000002</v>
      </c>
      <c r="AJ29" s="138">
        <v>31.059000000000001</v>
      </c>
      <c r="AK29" s="138">
        <v>49.422999000000004</v>
      </c>
      <c r="AL29" s="138">
        <v>15.302022000000001</v>
      </c>
      <c r="AM29" s="138">
        <v>38.864494000000001</v>
      </c>
      <c r="AN29" s="138">
        <v>21.228057</v>
      </c>
      <c r="AO29" s="138">
        <v>20.495420999999997</v>
      </c>
      <c r="AP29" s="138">
        <v>10.461017739000001</v>
      </c>
      <c r="AQ29" s="138">
        <v>23.100187000000002</v>
      </c>
      <c r="AR29" s="138">
        <v>53.562995999999998</v>
      </c>
      <c r="AS29" s="138">
        <v>48.160445000000003</v>
      </c>
      <c r="AT29" s="138">
        <v>24.301846000000001</v>
      </c>
      <c r="AU29" s="138">
        <v>53.703606000000001</v>
      </c>
      <c r="AV29" s="138">
        <v>36.132307999999995</v>
      </c>
      <c r="AW29" s="138">
        <v>21.480532</v>
      </c>
    </row>
    <row r="30" spans="14:51" s="130" customFormat="1" ht="15.75" x14ac:dyDescent="0.25">
      <c r="N30" s="140" t="s">
        <v>360</v>
      </c>
      <c r="O30">
        <v>4</v>
      </c>
      <c r="P30" s="131" t="s">
        <v>361</v>
      </c>
      <c r="Q30" s="131"/>
      <c r="R30" s="133">
        <v>3.7978719999999999</v>
      </c>
      <c r="S30" s="133">
        <v>13.458709000000001</v>
      </c>
      <c r="T30" s="133">
        <v>26.119409000000001</v>
      </c>
      <c r="U30" s="133">
        <v>4.63</v>
      </c>
      <c r="V30" s="133">
        <v>2.3973770000000001</v>
      </c>
      <c r="W30" s="133">
        <v>2.138668</v>
      </c>
      <c r="X30" s="133">
        <v>0.73584299999999991</v>
      </c>
      <c r="Y30" s="133">
        <v>7.5409540000000002</v>
      </c>
      <c r="Z30" s="133">
        <v>12.944694</v>
      </c>
      <c r="AA30" s="133">
        <v>0</v>
      </c>
      <c r="AB30" s="133">
        <v>1.0228159999999999</v>
      </c>
      <c r="AC30" s="133">
        <v>0.89896100000000001</v>
      </c>
      <c r="AD30" s="133">
        <v>0.57871000000000006</v>
      </c>
      <c r="AE30" s="133">
        <v>1.849537</v>
      </c>
      <c r="AF30" s="133">
        <v>0.47939800000000005</v>
      </c>
      <c r="AG30" s="133">
        <v>11.693</v>
      </c>
      <c r="AH30" s="133">
        <v>3.9835940000000001</v>
      </c>
      <c r="AI30" s="133">
        <v>26.763792000000002</v>
      </c>
      <c r="AJ30" s="133">
        <v>0.746</v>
      </c>
      <c r="AK30" s="133">
        <v>5.641</v>
      </c>
      <c r="AL30" s="133">
        <v>13.989000000000001</v>
      </c>
      <c r="AM30" s="133">
        <v>2.0543139999999998</v>
      </c>
      <c r="AN30" s="133">
        <v>5.6672160000000007</v>
      </c>
      <c r="AO30" s="133">
        <v>18.088463000000001</v>
      </c>
      <c r="AP30" s="133">
        <v>1.1839999999999999</v>
      </c>
      <c r="AQ30" s="133">
        <v>1.553172</v>
      </c>
      <c r="AR30" s="133">
        <v>11.248200000000001</v>
      </c>
      <c r="AS30" s="133">
        <v>27.757308000000002</v>
      </c>
      <c r="AT30" s="133">
        <v>2.7172710000000002</v>
      </c>
      <c r="AU30" s="133">
        <v>8.0674460000000003</v>
      </c>
      <c r="AV30" s="133">
        <v>12.178173000000001</v>
      </c>
      <c r="AW30" s="133">
        <v>27.198270000000001</v>
      </c>
    </row>
    <row r="31" spans="14:51" x14ac:dyDescent="0.25">
      <c r="N31" s="129" t="s">
        <v>362</v>
      </c>
      <c r="O31">
        <v>4</v>
      </c>
      <c r="P31" s="139" t="s">
        <v>363</v>
      </c>
      <c r="Q31" s="139"/>
      <c r="R31" s="138">
        <v>0</v>
      </c>
      <c r="S31" s="138">
        <v>0</v>
      </c>
      <c r="T31" s="138">
        <v>0</v>
      </c>
      <c r="U31" s="138">
        <v>0</v>
      </c>
      <c r="V31" s="138">
        <v>0</v>
      </c>
      <c r="W31" s="138">
        <v>0</v>
      </c>
      <c r="X31" s="138">
        <v>0</v>
      </c>
      <c r="Y31" s="138">
        <v>0</v>
      </c>
      <c r="Z31" s="138">
        <v>11.984999999999999</v>
      </c>
      <c r="AA31" s="138">
        <v>0</v>
      </c>
      <c r="AB31" s="138">
        <v>0</v>
      </c>
      <c r="AC31" s="138">
        <v>0</v>
      </c>
      <c r="AD31" s="138">
        <v>0</v>
      </c>
      <c r="AE31" s="138">
        <v>0</v>
      </c>
      <c r="AF31" s="138">
        <v>0</v>
      </c>
      <c r="AG31" s="138">
        <v>2.8000000000000001E-2</v>
      </c>
      <c r="AH31" s="138">
        <v>7.0000000000000001E-3</v>
      </c>
      <c r="AI31" s="138">
        <v>8.1310000000000002</v>
      </c>
      <c r="AJ31" s="138">
        <v>0</v>
      </c>
      <c r="AK31" s="138">
        <v>4.093</v>
      </c>
      <c r="AL31" s="138">
        <v>6.68</v>
      </c>
      <c r="AM31" s="138">
        <v>2.0543139999999998</v>
      </c>
      <c r="AN31" s="138">
        <v>5.6672160000000007</v>
      </c>
      <c r="AO31" s="138">
        <v>2.180463</v>
      </c>
      <c r="AP31" s="138">
        <v>1.1040000000000001</v>
      </c>
      <c r="AQ31" s="138">
        <v>1.54515</v>
      </c>
      <c r="AR31" s="138">
        <v>0.55423</v>
      </c>
      <c r="AS31" s="138">
        <v>2.9689999999999999</v>
      </c>
      <c r="AT31" s="138">
        <v>2.67</v>
      </c>
      <c r="AU31" s="138">
        <v>0.91</v>
      </c>
      <c r="AV31" s="138">
        <v>8.9459999999999997</v>
      </c>
      <c r="AW31" s="138">
        <v>17.116</v>
      </c>
    </row>
    <row r="32" spans="14:51" x14ac:dyDescent="0.25">
      <c r="N32" s="129" t="s">
        <v>364</v>
      </c>
      <c r="O32">
        <v>4</v>
      </c>
      <c r="P32" s="139" t="s">
        <v>365</v>
      </c>
      <c r="Q32" s="139"/>
      <c r="R32" s="138">
        <v>0</v>
      </c>
      <c r="S32" s="138">
        <v>0</v>
      </c>
      <c r="T32" s="138">
        <v>0</v>
      </c>
      <c r="U32" s="138">
        <v>0</v>
      </c>
      <c r="V32" s="138">
        <v>0</v>
      </c>
      <c r="W32" s="138">
        <v>0</v>
      </c>
      <c r="X32" s="138">
        <v>0</v>
      </c>
      <c r="Y32" s="138">
        <v>0</v>
      </c>
      <c r="Z32" s="138">
        <v>0</v>
      </c>
      <c r="AA32" s="138">
        <v>0</v>
      </c>
      <c r="AB32" s="138">
        <v>0</v>
      </c>
      <c r="AC32" s="138">
        <v>0</v>
      </c>
      <c r="AD32" s="138">
        <v>0</v>
      </c>
      <c r="AE32" s="138">
        <v>0</v>
      </c>
      <c r="AF32" s="138">
        <v>0</v>
      </c>
      <c r="AG32" s="138">
        <v>11.664999999999999</v>
      </c>
      <c r="AH32" s="138">
        <v>0</v>
      </c>
      <c r="AI32" s="138">
        <v>3.117</v>
      </c>
      <c r="AJ32" s="138">
        <v>0.746</v>
      </c>
      <c r="AK32" s="138">
        <v>0</v>
      </c>
      <c r="AL32" s="138">
        <v>6.2789999999999999</v>
      </c>
      <c r="AM32" s="138">
        <v>0</v>
      </c>
      <c r="AN32" s="138">
        <v>0</v>
      </c>
      <c r="AO32" s="138">
        <v>11.041</v>
      </c>
      <c r="AP32" s="138">
        <v>0</v>
      </c>
      <c r="AQ32" s="138">
        <v>8.0219999999999996E-3</v>
      </c>
      <c r="AR32" s="138">
        <v>10.69397</v>
      </c>
      <c r="AS32" s="138">
        <v>9.3923080000000017</v>
      </c>
      <c r="AT32" s="138">
        <v>4.3271000000000004E-2</v>
      </c>
      <c r="AU32" s="138">
        <v>3.3471509999999998</v>
      </c>
      <c r="AV32" s="138">
        <v>1.546046</v>
      </c>
      <c r="AW32" s="138">
        <v>9.0065939999999998</v>
      </c>
    </row>
    <row r="33" spans="14:49" x14ac:dyDescent="0.25">
      <c r="N33" s="129"/>
      <c r="O33" s="129"/>
      <c r="P33" s="139"/>
      <c r="Q33" s="139"/>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row>
    <row r="34" spans="14:49" x14ac:dyDescent="0.25">
      <c r="N34" t="s">
        <v>311</v>
      </c>
      <c r="O34" t="s">
        <v>312</v>
      </c>
      <c r="P34" t="s">
        <v>366</v>
      </c>
      <c r="R34" s="129">
        <v>40633</v>
      </c>
      <c r="S34" s="129">
        <v>40724</v>
      </c>
      <c r="T34" s="129">
        <v>40816</v>
      </c>
      <c r="U34" s="129">
        <v>40908</v>
      </c>
      <c r="V34" s="129">
        <v>40999</v>
      </c>
      <c r="W34" s="129">
        <v>41090</v>
      </c>
      <c r="X34" s="129">
        <v>41182</v>
      </c>
      <c r="Y34" s="129">
        <v>41274</v>
      </c>
      <c r="Z34" s="129">
        <v>41364</v>
      </c>
      <c r="AA34" s="129">
        <v>41455</v>
      </c>
      <c r="AB34" s="129">
        <v>41547</v>
      </c>
      <c r="AC34" s="129">
        <v>41639</v>
      </c>
      <c r="AD34" s="129">
        <v>41729</v>
      </c>
      <c r="AE34" s="129">
        <v>41820</v>
      </c>
      <c r="AF34" s="129">
        <v>41912</v>
      </c>
      <c r="AG34" s="129">
        <v>42004</v>
      </c>
      <c r="AH34" s="129">
        <v>42094</v>
      </c>
      <c r="AI34" s="129">
        <v>42185</v>
      </c>
      <c r="AJ34" s="129">
        <v>42277</v>
      </c>
      <c r="AK34" s="129">
        <v>42369</v>
      </c>
      <c r="AL34" s="129">
        <v>42460</v>
      </c>
      <c r="AM34" s="129">
        <v>42551</v>
      </c>
      <c r="AN34" s="129">
        <v>42643</v>
      </c>
      <c r="AO34" s="129">
        <v>42735</v>
      </c>
      <c r="AP34" s="129">
        <v>42825</v>
      </c>
      <c r="AQ34" s="129">
        <v>42916</v>
      </c>
      <c r="AR34" s="129">
        <v>43008</v>
      </c>
      <c r="AS34" s="129">
        <v>43100</v>
      </c>
      <c r="AT34" s="129">
        <v>43190</v>
      </c>
      <c r="AU34" s="129">
        <v>43281</v>
      </c>
      <c r="AV34" s="129">
        <v>43373</v>
      </c>
      <c r="AW34" s="129">
        <v>43465</v>
      </c>
    </row>
    <row r="35" spans="14:49" s="130" customFormat="1" ht="15.75" x14ac:dyDescent="0.25">
      <c r="N35" s="130" t="s">
        <v>314</v>
      </c>
      <c r="O35">
        <v>1</v>
      </c>
      <c r="P35" s="131" t="s">
        <v>315</v>
      </c>
      <c r="Q35" s="131"/>
      <c r="R35" s="132">
        <v>17.138363000000002</v>
      </c>
      <c r="S35" s="132">
        <v>21.75431</v>
      </c>
      <c r="T35" s="132">
        <v>13.699041999999999</v>
      </c>
      <c r="U35" s="132">
        <v>9.9548670000000001</v>
      </c>
      <c r="V35" s="132">
        <v>8.5574619999999992</v>
      </c>
      <c r="W35" s="132">
        <v>6.921176</v>
      </c>
      <c r="X35" s="132">
        <v>5.5505209999999998</v>
      </c>
      <c r="Y35" s="132">
        <v>7.4668590000000004</v>
      </c>
      <c r="Z35" s="132">
        <v>15.670515</v>
      </c>
      <c r="AA35" s="132">
        <v>7.9972120000000002</v>
      </c>
      <c r="AB35" s="132">
        <v>54.558133000000005</v>
      </c>
      <c r="AC35" s="132">
        <v>6.0120209999999998</v>
      </c>
      <c r="AD35" s="132">
        <v>21.579751999999999</v>
      </c>
      <c r="AE35" s="132">
        <v>9.1604789999999987</v>
      </c>
      <c r="AF35" s="132">
        <v>8.591921000000001</v>
      </c>
      <c r="AG35" s="132">
        <v>19.665780999999999</v>
      </c>
      <c r="AH35" s="132">
        <v>11.296629999999999</v>
      </c>
      <c r="AI35" s="132">
        <v>7.191535</v>
      </c>
      <c r="AJ35" s="132">
        <v>23.729240000000001</v>
      </c>
      <c r="AK35" s="132">
        <v>36.110875</v>
      </c>
      <c r="AL35" s="132">
        <v>23.523589999999999</v>
      </c>
      <c r="AM35" s="132">
        <v>26.769359999999999</v>
      </c>
      <c r="AN35" s="133">
        <v>22.6967</v>
      </c>
      <c r="AO35" s="133">
        <v>31.600483000000001</v>
      </c>
      <c r="AP35" s="133">
        <v>27.042389057000001</v>
      </c>
      <c r="AQ35" s="133">
        <v>38.751858999999996</v>
      </c>
      <c r="AR35" s="133">
        <v>31.932487000000002</v>
      </c>
      <c r="AS35" s="133">
        <v>62.634017</v>
      </c>
      <c r="AT35" s="133">
        <v>45.169188999999996</v>
      </c>
      <c r="AU35" s="133">
        <v>48.745745999999997</v>
      </c>
      <c r="AV35" s="133">
        <v>42.222974999999998</v>
      </c>
      <c r="AW35" s="133">
        <v>49.186748000000001</v>
      </c>
    </row>
    <row r="36" spans="14:49" s="124" customFormat="1" x14ac:dyDescent="0.25">
      <c r="N36" s="134" t="s">
        <v>316</v>
      </c>
      <c r="O36">
        <v>1</v>
      </c>
      <c r="P36" s="135" t="s">
        <v>317</v>
      </c>
      <c r="Q36" s="135"/>
      <c r="R36" s="136">
        <v>10.192836</v>
      </c>
      <c r="S36" s="136">
        <v>11.285359</v>
      </c>
      <c r="T36" s="136">
        <v>10.449022999999999</v>
      </c>
      <c r="U36" s="136">
        <v>6.6130750000000003</v>
      </c>
      <c r="V36" s="136">
        <v>4.0666120000000001</v>
      </c>
      <c r="W36" s="136">
        <v>3.1555529999999998</v>
      </c>
      <c r="X36" s="136">
        <v>3.750737</v>
      </c>
      <c r="Y36" s="136">
        <v>3.852328</v>
      </c>
      <c r="Z36" s="136">
        <v>3.519393</v>
      </c>
      <c r="AA36" s="136">
        <v>3.5579319999999997</v>
      </c>
      <c r="AB36" s="136">
        <v>16.874133999999998</v>
      </c>
      <c r="AC36" s="136">
        <v>1.4523119999999998</v>
      </c>
      <c r="AD36" s="136">
        <v>2.2097910000000001</v>
      </c>
      <c r="AE36" s="136">
        <v>1.6248689999999999</v>
      </c>
      <c r="AF36" s="136">
        <v>2.1934999999999998</v>
      </c>
      <c r="AG36" s="136">
        <v>3.0174289999999999</v>
      </c>
      <c r="AH36" s="136">
        <v>6.7744530000000003</v>
      </c>
      <c r="AI36" s="136">
        <v>4.4191589999999996</v>
      </c>
      <c r="AJ36" s="136">
        <v>7.4298980000000006</v>
      </c>
      <c r="AK36" s="136">
        <v>7.6623770000000002</v>
      </c>
      <c r="AL36" s="136">
        <v>10.145697</v>
      </c>
      <c r="AM36" s="136">
        <v>16.667828</v>
      </c>
      <c r="AN36" s="136">
        <v>14.079616</v>
      </c>
      <c r="AO36" s="136">
        <v>10.283299000000001</v>
      </c>
      <c r="AP36" s="136">
        <v>13.847897000000001</v>
      </c>
      <c r="AQ36" s="136">
        <v>18.098731999999998</v>
      </c>
      <c r="AR36" s="136">
        <v>15.977911000000001</v>
      </c>
      <c r="AS36" s="136">
        <v>21.019273000000002</v>
      </c>
      <c r="AT36" s="136">
        <v>15.163401</v>
      </c>
      <c r="AU36" s="136">
        <v>18.817267000000001</v>
      </c>
      <c r="AV36" s="136">
        <v>18.422692999999999</v>
      </c>
      <c r="AW36" s="136">
        <v>27.532310000000003</v>
      </c>
    </row>
    <row r="37" spans="14:49" x14ac:dyDescent="0.25">
      <c r="N37" s="129" t="s">
        <v>318</v>
      </c>
      <c r="O37">
        <v>1</v>
      </c>
      <c r="P37" s="137" t="s">
        <v>319</v>
      </c>
      <c r="Q37" s="137"/>
      <c r="R37" s="138">
        <v>5.1703000000000001</v>
      </c>
      <c r="S37" s="138">
        <v>2.5659999999999998</v>
      </c>
      <c r="T37" s="138">
        <v>4.3630000000000004</v>
      </c>
      <c r="U37" s="138">
        <v>3.6754000000000002</v>
      </c>
      <c r="V37" s="138">
        <v>2.1659999999999999</v>
      </c>
      <c r="W37" s="138">
        <v>0.38793800000000001</v>
      </c>
      <c r="X37" s="138">
        <v>0.42412700000000003</v>
      </c>
      <c r="Y37" s="138">
        <v>0.36500499999999997</v>
      </c>
      <c r="Z37" s="138">
        <v>0.75567100000000009</v>
      </c>
      <c r="AA37" s="138">
        <v>1.268724</v>
      </c>
      <c r="AB37" s="138">
        <v>8.8176740000000002</v>
      </c>
      <c r="AC37" s="138">
        <v>0.28665499999999999</v>
      </c>
      <c r="AD37" s="138">
        <v>0.39215699999999998</v>
      </c>
      <c r="AE37" s="138">
        <v>6.0000000000000001E-3</v>
      </c>
      <c r="AF37" s="138">
        <v>7.8E-2</v>
      </c>
      <c r="AG37" s="138">
        <v>2E-3</v>
      </c>
      <c r="AH37" s="138">
        <v>1.4056</v>
      </c>
      <c r="AI37" s="138">
        <v>0.72599999999999998</v>
      </c>
      <c r="AJ37" s="138">
        <v>0.63009400000000004</v>
      </c>
      <c r="AK37" s="138">
        <v>0.95799999999999996</v>
      </c>
      <c r="AL37" s="138">
        <v>3.399</v>
      </c>
      <c r="AM37" s="138">
        <v>4.0259999999999998</v>
      </c>
      <c r="AN37" s="138">
        <v>2.4947360000000001</v>
      </c>
      <c r="AO37" s="138">
        <v>1.073</v>
      </c>
      <c r="AP37" s="138">
        <v>1.677038</v>
      </c>
      <c r="AQ37" s="138">
        <v>3.395</v>
      </c>
      <c r="AR37" s="138">
        <v>0.43839499999999998</v>
      </c>
      <c r="AS37" s="138">
        <v>0.92050199999999993</v>
      </c>
      <c r="AT37" s="138">
        <v>0.188</v>
      </c>
      <c r="AU37" s="138">
        <v>0.05</v>
      </c>
      <c r="AV37" s="138">
        <v>0.28100000000000003</v>
      </c>
      <c r="AW37" s="138">
        <v>0.312</v>
      </c>
    </row>
    <row r="38" spans="14:49" x14ac:dyDescent="0.25">
      <c r="N38" s="129" t="s">
        <v>321</v>
      </c>
      <c r="O38">
        <v>1</v>
      </c>
      <c r="P38" s="137" t="s">
        <v>322</v>
      </c>
      <c r="Q38" s="137"/>
      <c r="R38" s="138">
        <v>1.1640010000000001</v>
      </c>
      <c r="S38" s="138">
        <v>0.45981900000000003</v>
      </c>
      <c r="T38" s="138">
        <v>0.82199999999999995</v>
      </c>
      <c r="U38" s="138">
        <v>0.153</v>
      </c>
      <c r="V38" s="138">
        <v>0.16800000000000001</v>
      </c>
      <c r="W38" s="138">
        <v>2.1000000000000001E-2</v>
      </c>
      <c r="X38" s="138">
        <v>0.16300000000000001</v>
      </c>
      <c r="Y38" s="138">
        <v>0</v>
      </c>
      <c r="Z38" s="138">
        <v>0</v>
      </c>
      <c r="AA38" s="138">
        <v>0.82799999999999996</v>
      </c>
      <c r="AB38" s="138">
        <v>3.0649999999999999</v>
      </c>
      <c r="AC38" s="138">
        <v>5.2999999999999999E-2</v>
      </c>
      <c r="AD38" s="138">
        <v>0.109016</v>
      </c>
      <c r="AE38" s="138">
        <v>6.4000000000000001E-2</v>
      </c>
      <c r="AF38" s="138">
        <v>0.13136500000000001</v>
      </c>
      <c r="AG38" s="138">
        <v>0.65576099999999993</v>
      </c>
      <c r="AH38" s="138">
        <v>2.7402880000000001</v>
      </c>
      <c r="AI38" s="138">
        <v>0.113285</v>
      </c>
      <c r="AJ38" s="138">
        <v>2.2850000000000001</v>
      </c>
      <c r="AK38" s="138">
        <v>0.33100000000000002</v>
      </c>
      <c r="AL38" s="138">
        <v>0.13400000000000001</v>
      </c>
      <c r="AM38" s="138">
        <v>0.75</v>
      </c>
      <c r="AN38" s="138">
        <v>4.1369999999999996</v>
      </c>
      <c r="AO38" s="138">
        <v>1.583</v>
      </c>
      <c r="AP38" s="138">
        <v>2.6539999999999999</v>
      </c>
      <c r="AQ38" s="138">
        <v>3.532</v>
      </c>
      <c r="AR38" s="138">
        <v>3.0190000000000001</v>
      </c>
      <c r="AS38" s="138">
        <v>0.27200000000000002</v>
      </c>
      <c r="AT38" s="138">
        <v>0.23799999999999999</v>
      </c>
      <c r="AU38" s="138">
        <v>1.8380000000000001</v>
      </c>
      <c r="AV38" s="138">
        <v>0.69699999999999995</v>
      </c>
      <c r="AW38" s="138">
        <v>1.4710000000000001</v>
      </c>
    </row>
    <row r="39" spans="14:49" x14ac:dyDescent="0.25">
      <c r="N39" s="129" t="s">
        <v>324</v>
      </c>
      <c r="O39">
        <v>1</v>
      </c>
      <c r="P39" s="137" t="s">
        <v>325</v>
      </c>
      <c r="Q39" s="137"/>
      <c r="R39" s="138">
        <v>2.7586219999999999</v>
      </c>
      <c r="S39" s="138">
        <v>6.729584</v>
      </c>
      <c r="T39" s="138">
        <v>4.6574620000000007</v>
      </c>
      <c r="U39" s="138">
        <v>1.986251</v>
      </c>
      <c r="V39" s="138">
        <v>0.99249399999999999</v>
      </c>
      <c r="W39" s="138">
        <v>2.2888859999999998</v>
      </c>
      <c r="X39" s="138">
        <v>2.4169589999999999</v>
      </c>
      <c r="Y39" s="138">
        <v>2.850679</v>
      </c>
      <c r="Z39" s="138">
        <v>2.3268680000000002</v>
      </c>
      <c r="AA39" s="138">
        <v>0.97079100000000007</v>
      </c>
      <c r="AB39" s="138">
        <v>1.4461410000000001</v>
      </c>
      <c r="AC39" s="138">
        <v>0.72026199999999996</v>
      </c>
      <c r="AD39" s="138">
        <v>0.86973800000000001</v>
      </c>
      <c r="AE39" s="138">
        <v>1.400892</v>
      </c>
      <c r="AF39" s="138">
        <v>1.1983299999999999</v>
      </c>
      <c r="AG39" s="138">
        <v>1.9486790000000001</v>
      </c>
      <c r="AH39" s="138">
        <v>2.024581</v>
      </c>
      <c r="AI39" s="138">
        <v>2.4827399999999997</v>
      </c>
      <c r="AJ39" s="138">
        <v>1.6487159999999998</v>
      </c>
      <c r="AK39" s="138">
        <v>2.9953370000000001</v>
      </c>
      <c r="AL39" s="138">
        <v>3.002246</v>
      </c>
      <c r="AM39" s="138">
        <v>4.6963509999999999</v>
      </c>
      <c r="AN39" s="138">
        <v>4.2307110000000003</v>
      </c>
      <c r="AO39" s="138">
        <v>4.780386</v>
      </c>
      <c r="AP39" s="138">
        <v>4.3451059999999995</v>
      </c>
      <c r="AQ39" s="138">
        <v>8.1380479999999995</v>
      </c>
      <c r="AR39" s="138">
        <v>8.932129999999999</v>
      </c>
      <c r="AS39" s="138">
        <v>17.624486000000001</v>
      </c>
      <c r="AT39" s="138">
        <v>11.469754999999999</v>
      </c>
      <c r="AU39" s="138">
        <v>15.113252000000001</v>
      </c>
      <c r="AV39" s="138">
        <v>15.615119</v>
      </c>
      <c r="AW39" s="138">
        <v>24.62651</v>
      </c>
    </row>
    <row r="40" spans="14:49" x14ac:dyDescent="0.25">
      <c r="N40" s="129" t="s">
        <v>326</v>
      </c>
      <c r="O40">
        <v>1</v>
      </c>
      <c r="P40" s="137" t="s">
        <v>327</v>
      </c>
      <c r="Q40" s="137"/>
      <c r="R40" s="138">
        <v>0.04</v>
      </c>
      <c r="S40" s="138">
        <v>0.384878</v>
      </c>
      <c r="T40" s="138">
        <v>3.6844999999999996E-2</v>
      </c>
      <c r="U40" s="138">
        <v>8.9915000000000009E-2</v>
      </c>
      <c r="V40" s="138">
        <v>4.8106999999999997E-2</v>
      </c>
      <c r="W40" s="138">
        <v>4.1966999999999997E-2</v>
      </c>
      <c r="X40" s="138">
        <v>9.1911000000000007E-2</v>
      </c>
      <c r="Y40" s="138">
        <v>0.18141499999999999</v>
      </c>
      <c r="Z40" s="138">
        <v>2E-3</v>
      </c>
      <c r="AA40" s="138">
        <v>1.6E-2</v>
      </c>
      <c r="AB40" s="138">
        <v>1.7087249999999998</v>
      </c>
      <c r="AC40" s="138">
        <v>4.6331000000000004E-2</v>
      </c>
      <c r="AD40" s="138">
        <v>0.194767</v>
      </c>
      <c r="AE40" s="138">
        <v>6.0976999999999996E-2</v>
      </c>
      <c r="AF40" s="138">
        <v>7.4616000000000002E-2</v>
      </c>
      <c r="AG40" s="138">
        <v>0.26173399999999997</v>
      </c>
      <c r="AH40" s="138">
        <v>0.19900000000000001</v>
      </c>
      <c r="AI40" s="138">
        <v>0.85399999999999998</v>
      </c>
      <c r="AJ40" s="138">
        <v>1.4354749999999998</v>
      </c>
      <c r="AK40" s="138">
        <v>3.1169499999999997</v>
      </c>
      <c r="AL40" s="138">
        <v>3.1394250000000001</v>
      </c>
      <c r="AM40" s="138">
        <v>5.9539</v>
      </c>
      <c r="AN40" s="138">
        <v>1.2629999999999999</v>
      </c>
      <c r="AO40" s="138">
        <v>1.262</v>
      </c>
      <c r="AP40" s="138">
        <v>4.0089499999999996</v>
      </c>
      <c r="AQ40" s="138">
        <v>0.88600000000000001</v>
      </c>
      <c r="AR40" s="138">
        <v>2.3539400000000001</v>
      </c>
      <c r="AS40" s="138">
        <v>6.139E-2</v>
      </c>
      <c r="AT40" s="138">
        <v>0.62598299999999996</v>
      </c>
      <c r="AU40" s="138">
        <v>0.37101499999999998</v>
      </c>
      <c r="AV40" s="138">
        <v>1.089</v>
      </c>
      <c r="AW40" s="138">
        <v>5.2999999999999999E-2</v>
      </c>
    </row>
    <row r="41" spans="14:49" x14ac:dyDescent="0.25">
      <c r="N41" s="129" t="s">
        <v>329</v>
      </c>
      <c r="O41">
        <v>1</v>
      </c>
      <c r="P41" s="137" t="s">
        <v>330</v>
      </c>
      <c r="Q41" s="137"/>
      <c r="R41" s="138">
        <v>1.0599130000000001</v>
      </c>
      <c r="S41" s="138">
        <v>1.145078</v>
      </c>
      <c r="T41" s="138">
        <v>0.569716</v>
      </c>
      <c r="U41" s="138">
        <v>0.70850900000000006</v>
      </c>
      <c r="V41" s="138">
        <v>0.69201099999999993</v>
      </c>
      <c r="W41" s="138">
        <v>0.41576200000000002</v>
      </c>
      <c r="X41" s="138">
        <v>0.65473999999999999</v>
      </c>
      <c r="Y41" s="138">
        <v>0.45522899999999999</v>
      </c>
      <c r="Z41" s="138">
        <v>0.43485399999999996</v>
      </c>
      <c r="AA41" s="138">
        <v>0.47441699999999998</v>
      </c>
      <c r="AB41" s="138">
        <v>1.8365940000000001</v>
      </c>
      <c r="AC41" s="138">
        <v>0.34606400000000004</v>
      </c>
      <c r="AD41" s="138">
        <v>0.64411300000000005</v>
      </c>
      <c r="AE41" s="138">
        <v>9.2999999999999999E-2</v>
      </c>
      <c r="AF41" s="138">
        <v>0.71118899999999996</v>
      </c>
      <c r="AG41" s="138">
        <v>0.149255</v>
      </c>
      <c r="AH41" s="138">
        <v>0.40498399999999996</v>
      </c>
      <c r="AI41" s="138">
        <v>0.24313399999999999</v>
      </c>
      <c r="AJ41" s="138">
        <v>1.4306130000000001</v>
      </c>
      <c r="AK41" s="138">
        <v>0.26108999999999999</v>
      </c>
      <c r="AL41" s="138">
        <v>0.471026</v>
      </c>
      <c r="AM41" s="138">
        <v>1.2415769999999999</v>
      </c>
      <c r="AN41" s="138">
        <v>1.954169</v>
      </c>
      <c r="AO41" s="138">
        <v>1.584913</v>
      </c>
      <c r="AP41" s="138">
        <v>1.162803</v>
      </c>
      <c r="AQ41" s="138">
        <v>2.1476840000000004</v>
      </c>
      <c r="AR41" s="138">
        <v>1.2344459999999999</v>
      </c>
      <c r="AS41" s="138">
        <v>2.140895</v>
      </c>
      <c r="AT41" s="138">
        <v>2.6416629999999999</v>
      </c>
      <c r="AU41" s="138">
        <v>1.4450000000000001</v>
      </c>
      <c r="AV41" s="138">
        <v>0.74057399999999995</v>
      </c>
      <c r="AW41" s="138">
        <v>1.0697999999999999</v>
      </c>
    </row>
    <row r="42" spans="14:49" s="124" customFormat="1" x14ac:dyDescent="0.25">
      <c r="N42" s="134" t="s">
        <v>332</v>
      </c>
      <c r="O42">
        <v>1</v>
      </c>
      <c r="P42" s="135" t="s">
        <v>333</v>
      </c>
      <c r="Q42" s="135"/>
      <c r="R42" s="136">
        <v>2.4650210000000001</v>
      </c>
      <c r="S42" s="136">
        <v>0.84838099999999994</v>
      </c>
      <c r="T42" s="136">
        <v>0.79776199999999997</v>
      </c>
      <c r="U42" s="136">
        <v>0.37728100000000003</v>
      </c>
      <c r="V42" s="136">
        <v>1.2907230000000001</v>
      </c>
      <c r="W42" s="136">
        <v>1.0215730000000001</v>
      </c>
      <c r="X42" s="136">
        <v>0.98836400000000002</v>
      </c>
      <c r="Y42" s="136">
        <v>1.016885</v>
      </c>
      <c r="Z42" s="136">
        <v>4.336919</v>
      </c>
      <c r="AA42" s="136">
        <v>3.738556</v>
      </c>
      <c r="AB42" s="136">
        <v>17.871616000000003</v>
      </c>
      <c r="AC42" s="136">
        <v>3.4377869999999997</v>
      </c>
      <c r="AD42" s="136">
        <v>9.4949330000000014</v>
      </c>
      <c r="AE42" s="136">
        <v>0.04</v>
      </c>
      <c r="AF42" s="136">
        <v>0.15304200000000001</v>
      </c>
      <c r="AG42" s="136">
        <v>4.1020000000000003</v>
      </c>
      <c r="AH42" s="136">
        <v>1.5992919999999999</v>
      </c>
      <c r="AI42" s="136">
        <v>1.279172</v>
      </c>
      <c r="AJ42" s="136">
        <v>7.3620400000000004</v>
      </c>
      <c r="AK42" s="136">
        <v>8.3673729999999988</v>
      </c>
      <c r="AL42" s="136">
        <v>2.9054699999999998</v>
      </c>
      <c r="AM42" s="136">
        <v>3.056</v>
      </c>
      <c r="AN42" s="136">
        <v>2.2950270000000002</v>
      </c>
      <c r="AO42" s="136">
        <v>10.360763</v>
      </c>
      <c r="AP42" s="136">
        <v>2.2537240000000001</v>
      </c>
      <c r="AQ42" s="136">
        <v>6.8019600000000002</v>
      </c>
      <c r="AR42" s="136">
        <v>3.1561190000000003</v>
      </c>
      <c r="AS42" s="136">
        <v>10.816299000000001</v>
      </c>
      <c r="AT42" s="136">
        <v>23.033712000000001</v>
      </c>
      <c r="AU42" s="136">
        <v>16.582711</v>
      </c>
      <c r="AV42" s="136">
        <v>11.642505999999999</v>
      </c>
      <c r="AW42" s="136">
        <v>7.9489070000000002</v>
      </c>
    </row>
    <row r="43" spans="14:49" x14ac:dyDescent="0.25">
      <c r="N43" s="129" t="s">
        <v>334</v>
      </c>
      <c r="O43">
        <v>1</v>
      </c>
      <c r="P43" s="137" t="s">
        <v>335</v>
      </c>
      <c r="Q43" s="137"/>
      <c r="R43" s="138">
        <v>0.01</v>
      </c>
      <c r="S43" s="138">
        <v>0</v>
      </c>
      <c r="T43" s="138">
        <v>0</v>
      </c>
      <c r="U43" s="138">
        <v>0</v>
      </c>
      <c r="V43" s="138">
        <v>0.14399999999999999</v>
      </c>
      <c r="W43" s="138">
        <v>5.8000000000000003E-2</v>
      </c>
      <c r="X43" s="138">
        <v>0.222</v>
      </c>
      <c r="Y43" s="138">
        <v>5.0000000000000001E-3</v>
      </c>
      <c r="Z43" s="138">
        <v>2.8420000000000001</v>
      </c>
      <c r="AA43" s="138">
        <v>2.1040000000000001</v>
      </c>
      <c r="AB43" s="138">
        <v>8.1999999999999993</v>
      </c>
      <c r="AC43" s="138">
        <v>2.5819999999999999</v>
      </c>
      <c r="AD43" s="138">
        <v>9.0719999999999992</v>
      </c>
      <c r="AE43" s="138">
        <v>0</v>
      </c>
      <c r="AF43" s="138">
        <v>0.04</v>
      </c>
      <c r="AG43" s="138">
        <v>1.86</v>
      </c>
      <c r="AH43" s="138">
        <v>1.419</v>
      </c>
      <c r="AI43" s="138">
        <v>8.7999999999999995E-2</v>
      </c>
      <c r="AJ43" s="138">
        <v>2.69</v>
      </c>
      <c r="AK43" s="138">
        <v>2.5000000000000001E-2</v>
      </c>
      <c r="AL43" s="138">
        <v>0.13300000000000001</v>
      </c>
      <c r="AM43" s="138">
        <v>0.31900000000000001</v>
      </c>
      <c r="AN43" s="138">
        <v>0.34499999999999997</v>
      </c>
      <c r="AO43" s="138">
        <v>8.4170999999999996</v>
      </c>
      <c r="AP43" s="138">
        <v>0.28999999999999998</v>
      </c>
      <c r="AQ43" s="138">
        <v>3.3940000000000001</v>
      </c>
      <c r="AR43" s="138">
        <v>7.9000000000000001E-2</v>
      </c>
      <c r="AS43" s="138">
        <v>1.1869000000000001</v>
      </c>
      <c r="AT43" s="138">
        <v>18.097999999999999</v>
      </c>
      <c r="AU43" s="138">
        <v>2.6733150000000001</v>
      </c>
      <c r="AV43" s="138">
        <v>1.0217149999999999</v>
      </c>
      <c r="AW43" s="138">
        <v>0.51200000000000001</v>
      </c>
    </row>
    <row r="44" spans="14:49" x14ac:dyDescent="0.25">
      <c r="N44" s="129" t="s">
        <v>337</v>
      </c>
      <c r="O44">
        <v>1</v>
      </c>
      <c r="P44" s="137" t="s">
        <v>338</v>
      </c>
      <c r="Q44" s="137"/>
      <c r="R44" s="138">
        <v>0.13600000000000001</v>
      </c>
      <c r="S44" s="138">
        <v>0</v>
      </c>
      <c r="T44" s="138">
        <v>0</v>
      </c>
      <c r="U44" s="138">
        <v>0</v>
      </c>
      <c r="V44" s="138">
        <v>0</v>
      </c>
      <c r="W44" s="138">
        <v>0</v>
      </c>
      <c r="X44" s="138">
        <v>0</v>
      </c>
      <c r="Y44" s="138">
        <v>0</v>
      </c>
      <c r="Z44" s="138">
        <v>0</v>
      </c>
      <c r="AA44" s="138">
        <v>0</v>
      </c>
      <c r="AB44" s="138">
        <v>4.2220000000000004</v>
      </c>
      <c r="AC44" s="138">
        <v>1E-3</v>
      </c>
      <c r="AD44" s="138">
        <v>0</v>
      </c>
      <c r="AE44" s="138">
        <v>0</v>
      </c>
      <c r="AF44" s="138">
        <v>0</v>
      </c>
      <c r="AG44" s="138">
        <v>0</v>
      </c>
      <c r="AH44" s="138">
        <v>0</v>
      </c>
      <c r="AI44" s="138">
        <v>0</v>
      </c>
      <c r="AJ44" s="138">
        <v>0</v>
      </c>
      <c r="AK44" s="138">
        <v>0</v>
      </c>
      <c r="AL44" s="138">
        <v>0</v>
      </c>
      <c r="AM44" s="138">
        <v>0</v>
      </c>
      <c r="AN44" s="138">
        <v>0.55000000000000004</v>
      </c>
      <c r="AO44" s="138">
        <v>0</v>
      </c>
      <c r="AP44" s="138">
        <v>0.88479999999999992</v>
      </c>
      <c r="AQ44" s="138">
        <v>0</v>
      </c>
      <c r="AR44" s="138">
        <v>0</v>
      </c>
      <c r="AS44" s="138">
        <v>3.68</v>
      </c>
      <c r="AT44" s="138">
        <v>0.35199999999999998</v>
      </c>
      <c r="AU44" s="138">
        <v>10.337999999999999</v>
      </c>
      <c r="AV44" s="138">
        <v>6.5918799999999997</v>
      </c>
      <c r="AW44" s="138">
        <v>2.4249999999999998</v>
      </c>
    </row>
    <row r="45" spans="14:49" x14ac:dyDescent="0.25">
      <c r="N45" s="129" t="s">
        <v>340</v>
      </c>
      <c r="O45">
        <v>1</v>
      </c>
      <c r="P45" s="137" t="s">
        <v>341</v>
      </c>
      <c r="Q45" s="137"/>
      <c r="R45" s="138">
        <v>0.18454200000000001</v>
      </c>
      <c r="S45" s="138">
        <v>2.4030000000000003E-2</v>
      </c>
      <c r="T45" s="138">
        <v>0</v>
      </c>
      <c r="U45" s="138">
        <v>0.06</v>
      </c>
      <c r="V45" s="138">
        <v>0.75</v>
      </c>
      <c r="W45" s="138">
        <v>0</v>
      </c>
      <c r="X45" s="138">
        <v>0.36693300000000001</v>
      </c>
      <c r="Y45" s="138">
        <v>0.60293299999999994</v>
      </c>
      <c r="Z45" s="138">
        <v>1.4933E-2</v>
      </c>
      <c r="AA45" s="138">
        <v>0.14993299999999998</v>
      </c>
      <c r="AB45" s="138">
        <v>0.28493299999999999</v>
      </c>
      <c r="AC45" s="138">
        <v>1.7933000000000001E-2</v>
      </c>
      <c r="AD45" s="138">
        <v>7.9329999999999991E-3</v>
      </c>
      <c r="AE45" s="138">
        <v>0</v>
      </c>
      <c r="AF45" s="138">
        <v>2.7E-2</v>
      </c>
      <c r="AG45" s="138">
        <v>8.9999999999999993E-3</v>
      </c>
      <c r="AH45" s="138">
        <v>7.1292000000000008E-2</v>
      </c>
      <c r="AI45" s="138">
        <v>9.9171999999999996E-2</v>
      </c>
      <c r="AJ45" s="138">
        <v>2E-3</v>
      </c>
      <c r="AK45" s="138">
        <v>2.9000000000000001E-2</v>
      </c>
      <c r="AL45" s="138">
        <v>0</v>
      </c>
      <c r="AM45" s="138">
        <v>2.3E-2</v>
      </c>
      <c r="AN45" s="138">
        <v>6.6299999999999998E-2</v>
      </c>
      <c r="AO45" s="138">
        <v>0.34881000000000001</v>
      </c>
      <c r="AP45" s="138">
        <v>0.30025999999999997</v>
      </c>
      <c r="AQ45" s="138">
        <v>0.545269</v>
      </c>
      <c r="AR45" s="138">
        <v>0.42091899999999999</v>
      </c>
      <c r="AS45" s="138">
        <v>0.84153299999999998</v>
      </c>
      <c r="AT45" s="138">
        <v>0.59094599999999997</v>
      </c>
      <c r="AU45" s="138">
        <v>1.037396</v>
      </c>
      <c r="AV45" s="138">
        <v>1.579261</v>
      </c>
      <c r="AW45" s="138">
        <v>0.47164100000000003</v>
      </c>
    </row>
    <row r="46" spans="14:49" x14ac:dyDescent="0.25">
      <c r="N46" s="129" t="s">
        <v>342</v>
      </c>
      <c r="O46">
        <v>1</v>
      </c>
      <c r="P46" s="137" t="s">
        <v>343</v>
      </c>
      <c r="Q46" s="137"/>
      <c r="R46" s="138">
        <v>1.8226669999999998</v>
      </c>
      <c r="S46" s="138">
        <v>0.40899999999999997</v>
      </c>
      <c r="T46" s="138">
        <v>0.14000000000000001</v>
      </c>
      <c r="U46" s="138">
        <v>0.17687700000000001</v>
      </c>
      <c r="V46" s="138">
        <v>0.14899999999999999</v>
      </c>
      <c r="W46" s="138">
        <v>0.69</v>
      </c>
      <c r="X46" s="138">
        <v>0.14000000000000001</v>
      </c>
      <c r="Y46" s="138">
        <v>0.14000000000000001</v>
      </c>
      <c r="Z46" s="138">
        <v>0.14000000000000001</v>
      </c>
      <c r="AA46" s="138">
        <v>0.95062500000000005</v>
      </c>
      <c r="AB46" s="138">
        <v>1.447433</v>
      </c>
      <c r="AC46" s="138">
        <v>3.4567000000000001E-2</v>
      </c>
      <c r="AD46" s="138">
        <v>0</v>
      </c>
      <c r="AE46" s="138">
        <v>0</v>
      </c>
      <c r="AF46" s="138">
        <v>2.042E-3</v>
      </c>
      <c r="AG46" s="138">
        <v>3.4000000000000002E-2</v>
      </c>
      <c r="AH46" s="138">
        <v>0</v>
      </c>
      <c r="AI46" s="138">
        <v>0.47399999999999998</v>
      </c>
      <c r="AJ46" s="138">
        <v>3.2780399999999998</v>
      </c>
      <c r="AK46" s="138">
        <v>2.3638729999999999</v>
      </c>
      <c r="AL46" s="138">
        <v>2.2294699999999996</v>
      </c>
      <c r="AM46" s="138">
        <v>0.59399999999999997</v>
      </c>
      <c r="AN46" s="138">
        <v>0.99772700000000003</v>
      </c>
      <c r="AO46" s="138">
        <v>1.3127829999999998</v>
      </c>
      <c r="AP46" s="138">
        <v>1E-3</v>
      </c>
      <c r="AQ46" s="138">
        <v>0.88829100000000005</v>
      </c>
      <c r="AR46" s="138">
        <v>0</v>
      </c>
      <c r="AS46" s="138">
        <v>3.3953029999999997</v>
      </c>
      <c r="AT46" s="138">
        <v>0.69276599999999999</v>
      </c>
      <c r="AU46" s="138">
        <v>0.91400000000000003</v>
      </c>
      <c r="AV46" s="138">
        <v>0.90939999999999999</v>
      </c>
      <c r="AW46" s="138">
        <v>1.054</v>
      </c>
    </row>
    <row r="47" spans="14:49" x14ac:dyDescent="0.25">
      <c r="N47" s="129" t="s">
        <v>345</v>
      </c>
      <c r="O47">
        <v>1</v>
      </c>
      <c r="P47" s="137" t="s">
        <v>346</v>
      </c>
      <c r="Q47" s="137"/>
      <c r="R47" s="138">
        <v>0.31181200000000003</v>
      </c>
      <c r="S47" s="138">
        <v>0.41535100000000003</v>
      </c>
      <c r="T47" s="138">
        <v>0.65776199999999996</v>
      </c>
      <c r="U47" s="138">
        <v>0.140404</v>
      </c>
      <c r="V47" s="138">
        <v>0.24772300000000003</v>
      </c>
      <c r="W47" s="138">
        <v>0.27357299999999996</v>
      </c>
      <c r="X47" s="138">
        <v>0.25943099999999997</v>
      </c>
      <c r="Y47" s="138">
        <v>0.26895200000000002</v>
      </c>
      <c r="Z47" s="138">
        <v>1.3399860000000001</v>
      </c>
      <c r="AA47" s="138">
        <v>0.53399800000000008</v>
      </c>
      <c r="AB47" s="138">
        <v>3.7172499999999999</v>
      </c>
      <c r="AC47" s="138">
        <v>0.80228700000000008</v>
      </c>
      <c r="AD47" s="138">
        <v>0.41499999999999998</v>
      </c>
      <c r="AE47" s="138">
        <v>0.04</v>
      </c>
      <c r="AF47" s="138">
        <v>8.4000000000000005E-2</v>
      </c>
      <c r="AG47" s="138">
        <v>2.1989999999999998</v>
      </c>
      <c r="AH47" s="138">
        <v>0.109</v>
      </c>
      <c r="AI47" s="138">
        <v>0.61799999999999999</v>
      </c>
      <c r="AJ47" s="138">
        <v>1.3919999999999999</v>
      </c>
      <c r="AK47" s="138">
        <v>5.9494999999999996</v>
      </c>
      <c r="AL47" s="138">
        <v>0.54300000000000004</v>
      </c>
      <c r="AM47" s="138">
        <v>2.12</v>
      </c>
      <c r="AN47" s="138">
        <v>0.33600000000000002</v>
      </c>
      <c r="AO47" s="138">
        <v>0.28206999999999999</v>
      </c>
      <c r="AP47" s="138">
        <v>0.77766400000000002</v>
      </c>
      <c r="AQ47" s="138">
        <v>1.9744000000000002</v>
      </c>
      <c r="AR47" s="138">
        <v>2.6561999999999997</v>
      </c>
      <c r="AS47" s="138">
        <v>1.7125630000000001</v>
      </c>
      <c r="AT47" s="138">
        <v>3.3</v>
      </c>
      <c r="AU47" s="138">
        <v>1.62</v>
      </c>
      <c r="AV47" s="138">
        <v>1.5402499999999999</v>
      </c>
      <c r="AW47" s="138">
        <v>3.4862660000000001</v>
      </c>
    </row>
    <row r="48" spans="14:49" x14ac:dyDescent="0.25">
      <c r="N48" s="129" t="s">
        <v>348</v>
      </c>
      <c r="O48">
        <v>1</v>
      </c>
      <c r="P48" s="139" t="s">
        <v>349</v>
      </c>
      <c r="Q48" s="139"/>
      <c r="R48" s="138">
        <v>0.15</v>
      </c>
      <c r="S48" s="138">
        <v>0.70699999999999996</v>
      </c>
      <c r="T48" s="138">
        <v>0</v>
      </c>
      <c r="U48" s="138">
        <v>0.379</v>
      </c>
      <c r="V48" s="138">
        <v>1.9490000000000001</v>
      </c>
      <c r="W48" s="138">
        <v>1.6439999999999999</v>
      </c>
      <c r="X48" s="138">
        <v>8.0000000000000002E-3</v>
      </c>
      <c r="Y48" s="138">
        <v>0.94199999999999995</v>
      </c>
      <c r="Z48" s="138">
        <v>7.43</v>
      </c>
      <c r="AA48" s="138">
        <v>5.5E-2</v>
      </c>
      <c r="AB48" s="138">
        <v>8.5389999999999997</v>
      </c>
      <c r="AC48" s="138">
        <v>0.28499999999999998</v>
      </c>
      <c r="AD48" s="138">
        <v>8.1620000000000008</v>
      </c>
      <c r="AE48" s="138">
        <v>4.7</v>
      </c>
      <c r="AF48" s="138">
        <v>5.9080000000000004</v>
      </c>
      <c r="AG48" s="138">
        <v>9.5000000000000001E-2</v>
      </c>
      <c r="AH48" s="138">
        <v>2.0259999999999998</v>
      </c>
      <c r="AI48" s="138">
        <v>9.8000000000000004E-2</v>
      </c>
      <c r="AJ48" s="138">
        <v>0.89200000000000002</v>
      </c>
      <c r="AK48" s="138">
        <v>0.63500000000000001</v>
      </c>
      <c r="AL48" s="138">
        <v>1.276</v>
      </c>
      <c r="AM48" s="138">
        <v>0.83</v>
      </c>
      <c r="AN48" s="138">
        <v>1.1559999999999999</v>
      </c>
      <c r="AO48" s="138">
        <v>1.2330000000000001</v>
      </c>
      <c r="AP48" s="138">
        <v>6.875</v>
      </c>
      <c r="AQ48" s="138">
        <v>1.33</v>
      </c>
      <c r="AR48" s="138">
        <v>2.9889999999999999</v>
      </c>
      <c r="AS48" s="138">
        <v>5.0650000000000004</v>
      </c>
      <c r="AT48" s="138">
        <v>2.6452300000000002</v>
      </c>
      <c r="AU48" s="138">
        <v>2.9679419999999999</v>
      </c>
      <c r="AV48" s="138">
        <v>4.6746930000000004</v>
      </c>
      <c r="AW48" s="138">
        <v>2.2330670000000001</v>
      </c>
    </row>
    <row r="49" spans="14:49" x14ac:dyDescent="0.25">
      <c r="N49" s="129" t="s">
        <v>350</v>
      </c>
      <c r="O49">
        <v>1</v>
      </c>
      <c r="P49" s="139" t="s">
        <v>351</v>
      </c>
      <c r="Q49" s="139"/>
      <c r="R49" s="138">
        <v>1.5865000000000001E-2</v>
      </c>
      <c r="S49" s="138">
        <v>0</v>
      </c>
      <c r="T49" s="138">
        <v>0</v>
      </c>
      <c r="U49" s="138">
        <v>0</v>
      </c>
      <c r="V49" s="138">
        <v>7.5309999999999995E-3</v>
      </c>
      <c r="W49" s="138">
        <v>0</v>
      </c>
      <c r="X49" s="138">
        <v>3.7610999999999999E-2</v>
      </c>
      <c r="Y49" s="138">
        <v>0</v>
      </c>
      <c r="Z49" s="138">
        <v>0</v>
      </c>
      <c r="AA49" s="138">
        <v>0</v>
      </c>
      <c r="AB49" s="138">
        <v>0</v>
      </c>
      <c r="AC49" s="138">
        <v>0.59199999999999997</v>
      </c>
      <c r="AD49" s="138">
        <v>0</v>
      </c>
      <c r="AE49" s="138">
        <v>0.35499999999999998</v>
      </c>
      <c r="AF49" s="138">
        <v>0</v>
      </c>
      <c r="AG49" s="138">
        <v>0</v>
      </c>
      <c r="AH49" s="138">
        <v>0</v>
      </c>
      <c r="AI49" s="138">
        <v>0</v>
      </c>
      <c r="AJ49" s="138">
        <v>0</v>
      </c>
      <c r="AK49" s="138">
        <v>7.0000000000000001E-3</v>
      </c>
      <c r="AL49" s="138">
        <v>7.0000000000000001E-3</v>
      </c>
      <c r="AM49" s="138">
        <v>0.57899999999999996</v>
      </c>
      <c r="AN49" s="138">
        <v>0.14299999999999999</v>
      </c>
      <c r="AO49" s="138">
        <v>0</v>
      </c>
      <c r="AP49" s="138">
        <v>0</v>
      </c>
      <c r="AQ49" s="138">
        <v>0</v>
      </c>
      <c r="AR49" s="138">
        <v>0</v>
      </c>
      <c r="AS49" s="138">
        <v>0</v>
      </c>
      <c r="AT49" s="138">
        <v>3.0000000000000001E-3</v>
      </c>
      <c r="AU49" s="138">
        <v>0</v>
      </c>
      <c r="AV49" s="138">
        <v>0</v>
      </c>
      <c r="AW49" s="138">
        <v>0</v>
      </c>
    </row>
    <row r="50" spans="14:49" x14ac:dyDescent="0.25">
      <c r="N50" s="129" t="s">
        <v>352</v>
      </c>
      <c r="O50">
        <v>1</v>
      </c>
      <c r="P50" s="139" t="s">
        <v>353</v>
      </c>
      <c r="Q50" s="139"/>
      <c r="R50" s="138">
        <v>0.204259</v>
      </c>
      <c r="S50" s="138">
        <v>0.17245099999999999</v>
      </c>
      <c r="T50" s="138">
        <v>0.53156399999999993</v>
      </c>
      <c r="U50" s="138">
        <v>5.9226000000000001E-2</v>
      </c>
      <c r="V50" s="138">
        <v>0.71372500000000005</v>
      </c>
      <c r="W50" s="138">
        <v>0.20211500000000002</v>
      </c>
      <c r="X50" s="138">
        <v>0.288323</v>
      </c>
      <c r="Y50" s="138">
        <v>0.21202299999999999</v>
      </c>
      <c r="Z50" s="138">
        <v>4.8339999999999998E-3</v>
      </c>
      <c r="AA50" s="138">
        <v>4.7520000000000001E-3</v>
      </c>
      <c r="AB50" s="138">
        <v>5.092E-2</v>
      </c>
      <c r="AC50" s="138">
        <v>7.8358999999999998E-2</v>
      </c>
      <c r="AD50" s="138">
        <v>9.8028000000000004E-2</v>
      </c>
      <c r="AE50" s="138">
        <v>0</v>
      </c>
      <c r="AF50" s="138">
        <v>5.3789999999999992E-3</v>
      </c>
      <c r="AG50" s="138">
        <v>1.07</v>
      </c>
      <c r="AH50" s="138">
        <v>4.3999999999999997E-2</v>
      </c>
      <c r="AI50" s="138">
        <v>2.0204E-2</v>
      </c>
      <c r="AJ50" s="138">
        <v>0.12130200000000001</v>
      </c>
      <c r="AK50" s="138">
        <v>6.0125999999999999E-2</v>
      </c>
      <c r="AL50" s="138">
        <v>1.4425E-2</v>
      </c>
      <c r="AM50" s="138">
        <v>9.853400000000001E-2</v>
      </c>
      <c r="AN50" s="138">
        <v>9.0999999999999998E-2</v>
      </c>
      <c r="AO50" s="138">
        <v>0.122</v>
      </c>
      <c r="AP50" s="138">
        <v>0.184</v>
      </c>
      <c r="AQ50" s="138">
        <v>0.59799999999999998</v>
      </c>
      <c r="AR50" s="138">
        <v>0</v>
      </c>
      <c r="AS50" s="138">
        <v>0.16200000000000001</v>
      </c>
      <c r="AT50" s="138">
        <v>0</v>
      </c>
      <c r="AU50" s="138">
        <v>0.04</v>
      </c>
      <c r="AV50" s="138">
        <v>0</v>
      </c>
      <c r="AW50" s="138">
        <v>0</v>
      </c>
    </row>
    <row r="51" spans="14:49" x14ac:dyDescent="0.25">
      <c r="N51" s="129" t="s">
        <v>354</v>
      </c>
      <c r="O51">
        <v>1</v>
      </c>
      <c r="P51" s="139" t="s">
        <v>355</v>
      </c>
      <c r="Q51" s="139"/>
      <c r="R51" s="138">
        <v>0</v>
      </c>
      <c r="S51" s="138">
        <v>0</v>
      </c>
      <c r="T51" s="138">
        <v>0</v>
      </c>
      <c r="U51" s="138">
        <v>0</v>
      </c>
      <c r="V51" s="138">
        <v>0</v>
      </c>
      <c r="W51" s="138">
        <v>0</v>
      </c>
      <c r="X51" s="138">
        <v>0</v>
      </c>
      <c r="Y51" s="138">
        <v>0</v>
      </c>
      <c r="Z51" s="138">
        <v>5.1100000000000006E-4</v>
      </c>
      <c r="AA51" s="138">
        <v>0</v>
      </c>
      <c r="AB51" s="138">
        <v>1.8463E-2</v>
      </c>
      <c r="AC51" s="138">
        <v>3.5307000000000005E-2</v>
      </c>
      <c r="AD51" s="138">
        <v>0</v>
      </c>
      <c r="AE51" s="138">
        <v>0</v>
      </c>
      <c r="AF51" s="138">
        <v>0</v>
      </c>
      <c r="AG51" s="138">
        <v>0</v>
      </c>
      <c r="AH51" s="138">
        <v>1E-3</v>
      </c>
      <c r="AI51" s="138">
        <v>0</v>
      </c>
      <c r="AJ51" s="138">
        <v>6.0000000000000001E-3</v>
      </c>
      <c r="AK51" s="138">
        <v>0</v>
      </c>
      <c r="AL51" s="138">
        <v>0</v>
      </c>
      <c r="AM51" s="138">
        <v>0</v>
      </c>
      <c r="AN51" s="138">
        <v>0</v>
      </c>
      <c r="AO51" s="138">
        <v>1.716</v>
      </c>
      <c r="AP51" s="138">
        <v>0</v>
      </c>
      <c r="AQ51" s="138">
        <v>0</v>
      </c>
      <c r="AR51" s="138">
        <v>0</v>
      </c>
      <c r="AS51" s="138">
        <v>0</v>
      </c>
      <c r="AT51" s="138">
        <v>0</v>
      </c>
      <c r="AU51" s="138">
        <v>0</v>
      </c>
      <c r="AV51" s="138">
        <v>0</v>
      </c>
      <c r="AW51" s="138">
        <v>0</v>
      </c>
    </row>
    <row r="52" spans="14:49" x14ac:dyDescent="0.25">
      <c r="N52" s="129" t="s">
        <v>356</v>
      </c>
      <c r="O52">
        <v>1</v>
      </c>
      <c r="P52" s="139" t="s">
        <v>357</v>
      </c>
      <c r="Q52" s="139"/>
      <c r="R52" s="138">
        <v>0.64800000000000002</v>
      </c>
      <c r="S52" s="138">
        <v>0.20499999999999999</v>
      </c>
      <c r="T52" s="138">
        <v>0</v>
      </c>
      <c r="U52" s="138">
        <v>0</v>
      </c>
      <c r="V52" s="138">
        <v>0</v>
      </c>
      <c r="W52" s="138">
        <v>0</v>
      </c>
      <c r="X52" s="138">
        <v>0</v>
      </c>
      <c r="Y52" s="138">
        <v>0.47299999999999998</v>
      </c>
      <c r="Z52" s="138">
        <v>0</v>
      </c>
      <c r="AA52" s="138">
        <v>0</v>
      </c>
      <c r="AB52" s="138">
        <v>0.126</v>
      </c>
      <c r="AC52" s="138">
        <v>0</v>
      </c>
      <c r="AD52" s="138">
        <v>0</v>
      </c>
      <c r="AE52" s="138">
        <v>0</v>
      </c>
      <c r="AF52" s="138">
        <v>0</v>
      </c>
      <c r="AG52" s="138">
        <v>0</v>
      </c>
      <c r="AH52" s="138">
        <v>0</v>
      </c>
      <c r="AI52" s="138">
        <v>0</v>
      </c>
      <c r="AJ52" s="138">
        <v>1.4450000000000001</v>
      </c>
      <c r="AK52" s="138">
        <v>2.0110000000000001</v>
      </c>
      <c r="AL52" s="138">
        <v>3.7999999999999999E-2</v>
      </c>
      <c r="AM52" s="138">
        <v>1.18</v>
      </c>
      <c r="AN52" s="138">
        <v>0</v>
      </c>
      <c r="AO52" s="138">
        <v>0</v>
      </c>
      <c r="AP52" s="138">
        <v>1E-3</v>
      </c>
      <c r="AQ52" s="138">
        <v>0.29699999999999999</v>
      </c>
      <c r="AR52" s="138">
        <v>3.1</v>
      </c>
      <c r="AS52" s="138">
        <v>0.107</v>
      </c>
      <c r="AT52" s="138">
        <v>0.107</v>
      </c>
      <c r="AU52" s="138">
        <v>0</v>
      </c>
      <c r="AV52" s="138">
        <v>0.33600000000000002</v>
      </c>
      <c r="AW52" s="138">
        <v>0.14899999999999999</v>
      </c>
    </row>
    <row r="53" spans="14:49" x14ac:dyDescent="0.25">
      <c r="N53" s="129" t="s">
        <v>358</v>
      </c>
      <c r="O53">
        <v>1</v>
      </c>
      <c r="P53" s="139" t="s">
        <v>359</v>
      </c>
      <c r="Q53" s="139"/>
      <c r="R53" s="138">
        <v>3.4623819999999998</v>
      </c>
      <c r="S53" s="138">
        <v>8.5361190000000011</v>
      </c>
      <c r="T53" s="138">
        <v>1.920693</v>
      </c>
      <c r="U53" s="138">
        <v>2.5262849999999997</v>
      </c>
      <c r="V53" s="138">
        <v>0.52987099999999998</v>
      </c>
      <c r="W53" s="138">
        <v>0.89793499999999993</v>
      </c>
      <c r="X53" s="138">
        <v>0.47748599999999997</v>
      </c>
      <c r="Y53" s="138">
        <v>0.97062300000000001</v>
      </c>
      <c r="Z53" s="138">
        <v>0.37885800000000003</v>
      </c>
      <c r="AA53" s="138">
        <v>0.64097199999999999</v>
      </c>
      <c r="AB53" s="138">
        <v>11.077999999999999</v>
      </c>
      <c r="AC53" s="138">
        <v>0.13125600000000001</v>
      </c>
      <c r="AD53" s="138">
        <v>1.615</v>
      </c>
      <c r="AE53" s="138">
        <v>2.4406099999999999</v>
      </c>
      <c r="AF53" s="138">
        <v>0.33200000000000002</v>
      </c>
      <c r="AG53" s="138">
        <v>11.381352000000001</v>
      </c>
      <c r="AH53" s="138">
        <v>0.851885</v>
      </c>
      <c r="AI53" s="138">
        <v>1.375</v>
      </c>
      <c r="AJ53" s="138">
        <v>6.4729999999999999</v>
      </c>
      <c r="AK53" s="138">
        <v>17.367999000000001</v>
      </c>
      <c r="AL53" s="138">
        <v>9.1369980000000002</v>
      </c>
      <c r="AM53" s="138">
        <v>4.3579979999999994</v>
      </c>
      <c r="AN53" s="138">
        <v>4.9320569999999995</v>
      </c>
      <c r="AO53" s="138">
        <v>7.885421</v>
      </c>
      <c r="AP53" s="138">
        <v>3.880768057</v>
      </c>
      <c r="AQ53" s="138">
        <v>11.626166999999999</v>
      </c>
      <c r="AR53" s="138">
        <v>6.7094570000000004</v>
      </c>
      <c r="AS53" s="138">
        <v>25.464445000000001</v>
      </c>
      <c r="AT53" s="138">
        <v>4.2168459999999994</v>
      </c>
      <c r="AU53" s="138">
        <v>10.337826</v>
      </c>
      <c r="AV53" s="138">
        <v>7.1470829999999994</v>
      </c>
      <c r="AW53" s="138">
        <v>11.323464</v>
      </c>
    </row>
    <row r="54" spans="14:49" s="130" customFormat="1" ht="15.75" x14ac:dyDescent="0.25">
      <c r="N54" s="140" t="s">
        <v>360</v>
      </c>
      <c r="O54">
        <v>1</v>
      </c>
      <c r="P54" s="131" t="s">
        <v>361</v>
      </c>
      <c r="Q54" s="131"/>
      <c r="R54" s="133">
        <v>0</v>
      </c>
      <c r="S54" s="133">
        <v>0</v>
      </c>
      <c r="T54" s="133">
        <v>0</v>
      </c>
      <c r="U54" s="133">
        <v>0.55900000000000005</v>
      </c>
      <c r="V54" s="133">
        <v>0</v>
      </c>
      <c r="W54" s="133">
        <v>0</v>
      </c>
      <c r="X54" s="133">
        <v>0</v>
      </c>
      <c r="Y54" s="133">
        <v>0</v>
      </c>
      <c r="Z54" s="133">
        <v>0</v>
      </c>
      <c r="AA54" s="133">
        <v>0</v>
      </c>
      <c r="AB54" s="133">
        <v>0.36</v>
      </c>
      <c r="AC54" s="133">
        <v>0</v>
      </c>
      <c r="AD54" s="133">
        <v>0</v>
      </c>
      <c r="AE54" s="133">
        <v>5.5E-2</v>
      </c>
      <c r="AF54" s="133">
        <v>0</v>
      </c>
      <c r="AG54" s="133">
        <v>2.8000000000000001E-2</v>
      </c>
      <c r="AH54" s="133">
        <v>7.0000000000000001E-3</v>
      </c>
      <c r="AI54" s="133">
        <v>0.01</v>
      </c>
      <c r="AJ54" s="133">
        <v>0</v>
      </c>
      <c r="AK54" s="133">
        <v>0</v>
      </c>
      <c r="AL54" s="133">
        <v>0</v>
      </c>
      <c r="AM54" s="133">
        <v>0</v>
      </c>
      <c r="AN54" s="133">
        <v>0</v>
      </c>
      <c r="AO54" s="133">
        <v>0</v>
      </c>
      <c r="AP54" s="133">
        <v>0</v>
      </c>
      <c r="AQ54" s="133">
        <v>0</v>
      </c>
      <c r="AR54" s="133">
        <v>0</v>
      </c>
      <c r="AS54" s="133">
        <v>0</v>
      </c>
      <c r="AT54" s="133">
        <v>2E-3</v>
      </c>
      <c r="AU54" s="133">
        <v>0</v>
      </c>
      <c r="AV54" s="133">
        <v>0</v>
      </c>
      <c r="AW54" s="133">
        <v>0</v>
      </c>
    </row>
    <row r="55" spans="14:49" x14ac:dyDescent="0.25">
      <c r="N55" s="129" t="s">
        <v>362</v>
      </c>
      <c r="O55">
        <v>1</v>
      </c>
      <c r="P55" s="139" t="s">
        <v>363</v>
      </c>
      <c r="Q55" s="139"/>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2.8000000000000001E-2</v>
      </c>
      <c r="AH55" s="138">
        <v>7.0000000000000001E-3</v>
      </c>
      <c r="AI55" s="138">
        <v>0.01</v>
      </c>
      <c r="AJ55" s="138">
        <v>0</v>
      </c>
      <c r="AK55" s="138">
        <v>0</v>
      </c>
      <c r="AL55" s="138">
        <v>0</v>
      </c>
      <c r="AM55" s="138">
        <v>0</v>
      </c>
      <c r="AN55" s="138">
        <v>0</v>
      </c>
      <c r="AO55" s="138">
        <v>0</v>
      </c>
      <c r="AP55" s="138">
        <v>0</v>
      </c>
      <c r="AQ55" s="138">
        <v>0</v>
      </c>
      <c r="AR55" s="138">
        <v>0</v>
      </c>
      <c r="AS55" s="138">
        <v>0</v>
      </c>
      <c r="AT55" s="138">
        <v>0</v>
      </c>
      <c r="AU55" s="138">
        <v>0</v>
      </c>
      <c r="AV55" s="138">
        <v>0</v>
      </c>
      <c r="AW55" s="138">
        <v>0</v>
      </c>
    </row>
    <row r="56" spans="14:49" x14ac:dyDescent="0.25">
      <c r="N56" s="129" t="s">
        <v>364</v>
      </c>
      <c r="O56">
        <v>1</v>
      </c>
      <c r="P56" s="139" t="s">
        <v>365</v>
      </c>
      <c r="Q56" s="139"/>
      <c r="R56" s="138">
        <v>0</v>
      </c>
      <c r="S56" s="138">
        <v>0</v>
      </c>
      <c r="T56" s="138">
        <v>0</v>
      </c>
      <c r="U56" s="138">
        <v>0</v>
      </c>
      <c r="V56" s="138">
        <v>0</v>
      </c>
      <c r="W56" s="138">
        <v>0</v>
      </c>
      <c r="X56" s="138">
        <v>0</v>
      </c>
      <c r="Y56" s="138">
        <v>0</v>
      </c>
      <c r="Z56" s="138">
        <v>0</v>
      </c>
      <c r="AA56" s="138">
        <v>0</v>
      </c>
      <c r="AB56" s="138">
        <v>0</v>
      </c>
      <c r="AC56" s="138">
        <v>0</v>
      </c>
      <c r="AD56" s="138">
        <v>0</v>
      </c>
      <c r="AE56" s="138">
        <v>0</v>
      </c>
      <c r="AF56" s="138">
        <v>0</v>
      </c>
      <c r="AG56" s="138">
        <v>0</v>
      </c>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row>
    <row r="58" spans="14:49" x14ac:dyDescent="0.25">
      <c r="P58" s="139" t="s">
        <v>367</v>
      </c>
      <c r="Q58" s="142" t="s">
        <v>368</v>
      </c>
      <c r="U58" s="143">
        <f>+SUM(R13:U14,R16:U17,R19:U20,R22:U23)/4</f>
        <v>36.801524749999999</v>
      </c>
      <c r="V58" s="143">
        <f t="shared" ref="V58:AW58" si="1">+SUM(S13:V14,S16:V17,S19:V20,S22:V23)/4</f>
        <v>38.217122750000001</v>
      </c>
      <c r="W58" s="143">
        <f t="shared" si="1"/>
        <v>43.524756250000003</v>
      </c>
      <c r="X58" s="143">
        <f t="shared" si="1"/>
        <v>38.054036000000004</v>
      </c>
      <c r="Y58" s="143">
        <f t="shared" si="1"/>
        <v>32.994482499999997</v>
      </c>
      <c r="Z58" s="143">
        <f t="shared" si="1"/>
        <v>34.093143249999983</v>
      </c>
      <c r="AA58" s="143">
        <f t="shared" si="1"/>
        <v>29.461679750000002</v>
      </c>
      <c r="AB58" s="143">
        <f t="shared" si="1"/>
        <v>41.934603249999981</v>
      </c>
      <c r="AC58" s="143">
        <f t="shared" si="1"/>
        <v>38.127283249999998</v>
      </c>
      <c r="AD58" s="143">
        <f t="shared" si="1"/>
        <v>36.721853499999995</v>
      </c>
      <c r="AE58" s="143">
        <f t="shared" si="1"/>
        <v>41.466189999999983</v>
      </c>
      <c r="AF58" s="143">
        <f t="shared" si="1"/>
        <v>28.640627250000009</v>
      </c>
      <c r="AG58" s="143">
        <f t="shared" si="1"/>
        <v>31.625861500000003</v>
      </c>
      <c r="AH58" s="143">
        <f t="shared" si="1"/>
        <v>34.719452750000009</v>
      </c>
      <c r="AI58" s="143">
        <f t="shared" si="1"/>
        <v>27.365713249999999</v>
      </c>
      <c r="AJ58" s="143">
        <f t="shared" si="1"/>
        <v>35.973134999999992</v>
      </c>
      <c r="AK58" s="143">
        <f t="shared" si="1"/>
        <v>41.400344250000003</v>
      </c>
      <c r="AL58" s="143">
        <f t="shared" si="1"/>
        <v>41.367171249999998</v>
      </c>
      <c r="AM58" s="143">
        <f t="shared" si="1"/>
        <v>45.758067999999994</v>
      </c>
      <c r="AN58" s="143">
        <f t="shared" si="1"/>
        <v>56.985700249999987</v>
      </c>
      <c r="AO58" s="143">
        <f t="shared" si="1"/>
        <v>58.93945149999999</v>
      </c>
      <c r="AP58" s="143">
        <f t="shared" si="1"/>
        <v>66.023625310249997</v>
      </c>
      <c r="AQ58" s="143">
        <f t="shared" si="1"/>
        <v>68.668873560249992</v>
      </c>
      <c r="AR58" s="143">
        <f t="shared" si="1"/>
        <v>62.967826810250017</v>
      </c>
      <c r="AS58" s="143">
        <f t="shared" si="1"/>
        <v>67.15825656025001</v>
      </c>
      <c r="AT58" s="143">
        <f t="shared" si="1"/>
        <v>71.239516556500021</v>
      </c>
      <c r="AU58" s="143">
        <f t="shared" si="1"/>
        <v>86.657276306499995</v>
      </c>
      <c r="AV58" s="143">
        <f t="shared" si="1"/>
        <v>94.882904306500009</v>
      </c>
      <c r="AW58" s="143">
        <f t="shared" si="1"/>
        <v>96.850757806499985</v>
      </c>
    </row>
    <row r="59" spans="14:49" x14ac:dyDescent="0.25">
      <c r="Q59" s="142" t="s">
        <v>369</v>
      </c>
      <c r="R59" s="143">
        <f>+SUM(R19:R20,R22:R23)/SUM(R13:R14,R16:R17,R19:R20,R22:R23)*100</f>
        <v>24.010916195393801</v>
      </c>
      <c r="S59" s="143">
        <f t="shared" ref="S59:AW59" si="2">+SUM(S19:S20,S22:S23)/SUM(S13:S14,S16:S17,S19:S20,S22:S23)*100</f>
        <v>16.359064892288952</v>
      </c>
      <c r="T59" s="143">
        <f t="shared" si="2"/>
        <v>8.646690704701502</v>
      </c>
      <c r="U59" s="143">
        <f t="shared" si="2"/>
        <v>5.0304508487551871</v>
      </c>
      <c r="V59" s="143">
        <f t="shared" si="2"/>
        <v>50.166624504002591</v>
      </c>
      <c r="W59" s="143">
        <f t="shared" si="2"/>
        <v>16.794875700102697</v>
      </c>
      <c r="X59" s="143">
        <f t="shared" si="2"/>
        <v>11.062230810536718</v>
      </c>
      <c r="Y59" s="143">
        <f t="shared" si="2"/>
        <v>30.08836013716234</v>
      </c>
      <c r="Z59" s="143">
        <f t="shared" si="2"/>
        <v>64.715141084110186</v>
      </c>
      <c r="AA59" s="143">
        <f t="shared" si="2"/>
        <v>38.906770189737557</v>
      </c>
      <c r="AB59" s="143">
        <f t="shared" si="2"/>
        <v>40.615633283056809</v>
      </c>
      <c r="AC59" s="143">
        <f t="shared" si="2"/>
        <v>48.413370497060953</v>
      </c>
      <c r="AD59" s="143">
        <f t="shared" si="2"/>
        <v>50.759818466451833</v>
      </c>
      <c r="AE59" s="143">
        <f t="shared" si="2"/>
        <v>48.681937423537228</v>
      </c>
      <c r="AF59" s="143">
        <f t="shared" si="2"/>
        <v>49.33661459447891</v>
      </c>
      <c r="AG59" s="143">
        <f t="shared" si="2"/>
        <v>36.107913623811946</v>
      </c>
      <c r="AH59" s="143">
        <f t="shared" si="2"/>
        <v>14.691237667452739</v>
      </c>
      <c r="AI59" s="143">
        <f t="shared" si="2"/>
        <v>12.431907166466306</v>
      </c>
      <c r="AJ59" s="143">
        <f t="shared" si="2"/>
        <v>74.219884109243722</v>
      </c>
      <c r="AK59" s="143">
        <f t="shared" si="2"/>
        <v>47.925980301198692</v>
      </c>
      <c r="AL59" s="143">
        <f t="shared" si="2"/>
        <v>47.415946268695947</v>
      </c>
      <c r="AM59" s="143">
        <f t="shared" si="2"/>
        <v>40.219615657658629</v>
      </c>
      <c r="AN59" s="143">
        <f t="shared" si="2"/>
        <v>50.438071618208959</v>
      </c>
      <c r="AO59" s="143">
        <f t="shared" si="2"/>
        <v>59.028497359957889</v>
      </c>
      <c r="AP59" s="143">
        <f t="shared" si="2"/>
        <v>66.561281935404637</v>
      </c>
      <c r="AQ59" s="143">
        <f t="shared" si="2"/>
        <v>43.500957320303321</v>
      </c>
      <c r="AR59" s="143">
        <f t="shared" si="2"/>
        <v>50.862038561143038</v>
      </c>
      <c r="AS59" s="143">
        <f t="shared" si="2"/>
        <v>68.461307782555849</v>
      </c>
      <c r="AT59" s="143">
        <f t="shared" si="2"/>
        <v>58.195829762778473</v>
      </c>
      <c r="AU59" s="143">
        <f t="shared" si="2"/>
        <v>57.938539774299983</v>
      </c>
      <c r="AV59" s="143">
        <f t="shared" si="2"/>
        <v>58.698619436431784</v>
      </c>
      <c r="AW59" s="143">
        <f t="shared" si="2"/>
        <v>30.521554316494186</v>
      </c>
    </row>
    <row r="60" spans="14:49" x14ac:dyDescent="0.25">
      <c r="Q60" s="142" t="s">
        <v>370</v>
      </c>
      <c r="R60" s="143">
        <f>(1-(SUM(R37:R38,R40:R41,R43:R44,R46:R47)/SUM(R13:R14,R16:R17,R19:R20,R22:R23)))*100</f>
        <v>42.181986861118304</v>
      </c>
      <c r="S60" s="143">
        <f t="shared" ref="S60:AW60" si="3">(1-(SUM(S37:S38,S40:S41,S43:S44,S46:S47)/SUM(S13:S14,S16:S17,S19:S20,S22:S23)))*100</f>
        <v>85.851436036405772</v>
      </c>
      <c r="T60" s="143">
        <f t="shared" si="3"/>
        <v>77.361451764459318</v>
      </c>
      <c r="U60" s="143">
        <f t="shared" si="3"/>
        <v>92.185865545657208</v>
      </c>
      <c r="V60" s="143">
        <f t="shared" si="3"/>
        <v>83.90871088058924</v>
      </c>
      <c r="W60" s="143">
        <f t="shared" si="3"/>
        <v>96.813445819474438</v>
      </c>
      <c r="X60" s="143">
        <f t="shared" si="3"/>
        <v>72.933672159228792</v>
      </c>
      <c r="Y60" s="143">
        <f t="shared" si="3"/>
        <v>96.710436314675306</v>
      </c>
      <c r="Z60" s="143">
        <f t="shared" si="3"/>
        <v>79.468838752092111</v>
      </c>
      <c r="AA60" s="143">
        <f t="shared" si="3"/>
        <v>84.837544009568617</v>
      </c>
      <c r="AB60" s="143">
        <f t="shared" si="3"/>
        <v>42.196606197519593</v>
      </c>
      <c r="AC60" s="143">
        <f t="shared" si="3"/>
        <v>85.067141690242281</v>
      </c>
      <c r="AD60" s="143">
        <f t="shared" si="3"/>
        <v>49.019190435110872</v>
      </c>
      <c r="AE60" s="143">
        <f t="shared" si="3"/>
        <v>99.557886545042379</v>
      </c>
      <c r="AF60" s="143">
        <f t="shared" si="3"/>
        <v>80.712693774113177</v>
      </c>
      <c r="AG60" s="143">
        <f t="shared" si="3"/>
        <v>87.012750111649979</v>
      </c>
      <c r="AH60" s="143">
        <f t="shared" si="3"/>
        <v>81.32245654154579</v>
      </c>
      <c r="AI60" s="143">
        <f t="shared" si="3"/>
        <v>89.712418560857216</v>
      </c>
      <c r="AJ60" s="143">
        <f t="shared" si="3"/>
        <v>67.345240212440956</v>
      </c>
      <c r="AK60" s="143">
        <f t="shared" si="3"/>
        <v>78.837015648899396</v>
      </c>
      <c r="AL60" s="143">
        <f t="shared" si="3"/>
        <v>69.984566527615073</v>
      </c>
      <c r="AM60" s="143">
        <f t="shared" si="3"/>
        <v>68.647009777500728</v>
      </c>
      <c r="AN60" s="143">
        <f t="shared" si="3"/>
        <v>85.81662267313537</v>
      </c>
      <c r="AO60" s="143">
        <f t="shared" si="3"/>
        <v>77.601874742884917</v>
      </c>
      <c r="AP60" s="143">
        <f t="shared" si="3"/>
        <v>81.467131290569313</v>
      </c>
      <c r="AQ60" s="143">
        <f t="shared" si="3"/>
        <v>72.248389260482796</v>
      </c>
      <c r="AR60" s="143">
        <f t="shared" si="3"/>
        <v>84.312590108354328</v>
      </c>
      <c r="AS60" s="143">
        <f t="shared" si="3"/>
        <v>84.459485448099798</v>
      </c>
      <c r="AT60" s="143">
        <f t="shared" si="3"/>
        <v>66.552206453676689</v>
      </c>
      <c r="AU60" s="143">
        <f t="shared" si="3"/>
        <v>83.973400814019712</v>
      </c>
      <c r="AV60" s="143">
        <f t="shared" si="3"/>
        <v>86.487577819171477</v>
      </c>
      <c r="AW60" s="143">
        <f t="shared" si="3"/>
        <v>88.942624855933161</v>
      </c>
    </row>
    <row r="62" spans="14:49" x14ac:dyDescent="0.25">
      <c r="N62" t="s">
        <v>371</v>
      </c>
      <c r="P62" s="142" t="s">
        <v>369</v>
      </c>
      <c r="U62" s="128">
        <f>+SUM(R19:U20,R22:U23)/SUM(R13:U14,R16:U17,R19:U20,R22:U23)*100</f>
        <v>10.8383036493617</v>
      </c>
      <c r="V62" s="128">
        <f t="shared" ref="V62:AW62" si="4">+SUM(S19:V20,S22:V23)/SUM(S13:V14,S16:V17,S19:V20,S22:V23)*100</f>
        <v>15.169906400135785</v>
      </c>
      <c r="W62" s="128">
        <f t="shared" si="4"/>
        <v>15.463251445549448</v>
      </c>
      <c r="X62" s="128">
        <f t="shared" si="4"/>
        <v>16.557848160967737</v>
      </c>
      <c r="Y62" s="128">
        <f t="shared" si="4"/>
        <v>26.495973985953569</v>
      </c>
      <c r="Z62" s="128">
        <f t="shared" si="4"/>
        <v>30.124166536038032</v>
      </c>
      <c r="AA62" s="128">
        <f t="shared" si="4"/>
        <v>39.86196764629485</v>
      </c>
      <c r="AB62" s="128">
        <f t="shared" si="4"/>
        <v>41.358873474020555</v>
      </c>
      <c r="AC62" s="128">
        <f t="shared" si="4"/>
        <v>45.825143468620993</v>
      </c>
      <c r="AD62" s="128">
        <f t="shared" si="4"/>
        <v>43.084469442698477</v>
      </c>
      <c r="AE62" s="128">
        <f t="shared" si="4"/>
        <v>46.125343321872606</v>
      </c>
      <c r="AF62" s="128">
        <f t="shared" si="4"/>
        <v>49.035173452774146</v>
      </c>
      <c r="AG62" s="128">
        <f t="shared" si="4"/>
        <v>45.110361657657933</v>
      </c>
      <c r="AH62" s="128">
        <f t="shared" si="4"/>
        <v>36.884252157459471</v>
      </c>
      <c r="AI62" s="128">
        <f t="shared" si="4"/>
        <v>23.682044903397497</v>
      </c>
      <c r="AJ62" s="128">
        <f t="shared" si="4"/>
        <v>36.779691984031977</v>
      </c>
      <c r="AK62" s="128">
        <f t="shared" si="4"/>
        <v>41.077235124681351</v>
      </c>
      <c r="AL62" s="128">
        <f t="shared" si="4"/>
        <v>47.719565185400491</v>
      </c>
      <c r="AM62" s="128">
        <f t="shared" si="4"/>
        <v>51.598922402055983</v>
      </c>
      <c r="AN62" s="128">
        <f t="shared" si="4"/>
        <v>47.171568274270726</v>
      </c>
      <c r="AO62" s="128">
        <f t="shared" si="4"/>
        <v>50.458634230758001</v>
      </c>
      <c r="AP62" s="128">
        <f t="shared" si="4"/>
        <v>54.613457426128505</v>
      </c>
      <c r="AQ62" s="128">
        <f t="shared" si="4"/>
        <v>54.757090877584972</v>
      </c>
      <c r="AR62" s="128">
        <f t="shared" si="4"/>
        <v>55.253081235982172</v>
      </c>
      <c r="AS62" s="128">
        <f t="shared" si="4"/>
        <v>58.509531459840694</v>
      </c>
      <c r="AT62" s="128">
        <f t="shared" si="4"/>
        <v>56.676844470129964</v>
      </c>
      <c r="AU62" s="128">
        <f t="shared" si="4"/>
        <v>59.335327847297251</v>
      </c>
      <c r="AV62" s="128">
        <f t="shared" si="4"/>
        <v>60.567519164844008</v>
      </c>
      <c r="AW62" s="128">
        <f t="shared" si="4"/>
        <v>51.531779286346932</v>
      </c>
    </row>
    <row r="63" spans="14:49" x14ac:dyDescent="0.25">
      <c r="P63" s="142" t="s">
        <v>370</v>
      </c>
      <c r="U63" s="128">
        <f>(1-(SUM(R37:U38,R40:U41,R43:U44,R46:U47)/SUM(R13:U14,R16:U17,R19:U20,R22:U23)))*100</f>
        <v>81.910907781069582</v>
      </c>
      <c r="V63" s="128">
        <f t="shared" ref="V63:AW63" si="5">(1-(SUM(S37:V38,S40:V41,S43:V44,S46:V47)/SUM(S13:V14,S16:V17,S19:V20,S22:V23)))*100</f>
        <v>86.571205834693558</v>
      </c>
      <c r="W63" s="128">
        <f t="shared" si="5"/>
        <v>90.214471907582478</v>
      </c>
      <c r="X63" s="128">
        <f t="shared" si="5"/>
        <v>91.8521158964584</v>
      </c>
      <c r="Y63" s="128">
        <f t="shared" si="5"/>
        <v>93.276231109246822</v>
      </c>
      <c r="Z63" s="128">
        <f t="shared" si="5"/>
        <v>92.099906335271669</v>
      </c>
      <c r="AA63" s="128">
        <f t="shared" si="5"/>
        <v>87.219767230006624</v>
      </c>
      <c r="AB63" s="128">
        <f t="shared" si="5"/>
        <v>72.50447814836545</v>
      </c>
      <c r="AC63" s="128">
        <f t="shared" si="5"/>
        <v>67.964636583436615</v>
      </c>
      <c r="AD63" s="128">
        <f t="shared" si="5"/>
        <v>63.121825400234769</v>
      </c>
      <c r="AE63" s="128">
        <f t="shared" si="5"/>
        <v>70.905447305382992</v>
      </c>
      <c r="AF63" s="128">
        <f t="shared" si="5"/>
        <v>85.715967516039655</v>
      </c>
      <c r="AG63" s="128">
        <f t="shared" si="5"/>
        <v>86.265993101879616</v>
      </c>
      <c r="AH63" s="128">
        <f t="shared" si="5"/>
        <v>90.765399520878105</v>
      </c>
      <c r="AI63" s="128">
        <f t="shared" si="5"/>
        <v>85.678015353756592</v>
      </c>
      <c r="AJ63" s="128">
        <f t="shared" si="5"/>
        <v>80.751425334489184</v>
      </c>
      <c r="AK63" s="128">
        <f t="shared" si="5"/>
        <v>78.538266623229831</v>
      </c>
      <c r="AL63" s="128">
        <f t="shared" si="5"/>
        <v>76.242045435968748</v>
      </c>
      <c r="AM63" s="128">
        <f t="shared" si="5"/>
        <v>72.026772961655624</v>
      </c>
      <c r="AN63" s="128">
        <f t="shared" si="5"/>
        <v>78.004814023497062</v>
      </c>
      <c r="AO63" s="128">
        <f t="shared" si="5"/>
        <v>77.669500368526514</v>
      </c>
      <c r="AP63" s="128">
        <f t="shared" si="5"/>
        <v>79.532618155243753</v>
      </c>
      <c r="AQ63" s="128">
        <f t="shared" si="5"/>
        <v>79.879483551048224</v>
      </c>
      <c r="AR63" s="128">
        <f t="shared" si="5"/>
        <v>78.969626361879804</v>
      </c>
      <c r="AS63" s="128">
        <f t="shared" si="5"/>
        <v>81.080448405326052</v>
      </c>
      <c r="AT63" s="128">
        <f t="shared" si="5"/>
        <v>77.012645450770094</v>
      </c>
      <c r="AU63" s="128">
        <f t="shared" si="5"/>
        <v>80.227778058246216</v>
      </c>
      <c r="AV63" s="128">
        <f t="shared" si="5"/>
        <v>81.127760969292652</v>
      </c>
      <c r="AW63" s="128">
        <f t="shared" si="5"/>
        <v>82.28211411181303</v>
      </c>
    </row>
    <row r="65" spans="16:49" x14ac:dyDescent="0.25">
      <c r="P65" s="142" t="s">
        <v>372</v>
      </c>
      <c r="R65" s="125">
        <f>+SUM(R13:R14,R16:R17,R19:R20,R22:R23)</f>
        <v>16.802191000000001</v>
      </c>
      <c r="S65" s="125">
        <f t="shared" ref="S65:AW65" si="6">+SUM(S13:S14,S16:S17,S19:S20,S22:S23)</f>
        <v>38.025950999999999</v>
      </c>
      <c r="T65" s="125">
        <f t="shared" si="6"/>
        <v>29.106649999999998</v>
      </c>
      <c r="U65" s="125">
        <f t="shared" si="6"/>
        <v>63.271307</v>
      </c>
      <c r="V65" s="125">
        <f t="shared" si="6"/>
        <v>22.464583000000001</v>
      </c>
      <c r="W65" s="125">
        <f t="shared" si="6"/>
        <v>59.256485000000005</v>
      </c>
      <c r="X65" s="125">
        <f t="shared" si="6"/>
        <v>7.223768999999999</v>
      </c>
      <c r="Y65" s="125">
        <f t="shared" si="6"/>
        <v>43.033093000000008</v>
      </c>
      <c r="Z65" s="125">
        <f t="shared" si="6"/>
        <v>26.859225999999996</v>
      </c>
      <c r="AA65" s="125">
        <f t="shared" si="6"/>
        <v>40.730630999999995</v>
      </c>
      <c r="AB65" s="125">
        <f t="shared" si="6"/>
        <v>57.115463000000005</v>
      </c>
      <c r="AC65" s="125">
        <f t="shared" si="6"/>
        <v>27.803813000000002</v>
      </c>
      <c r="AD65" s="125">
        <f t="shared" si="6"/>
        <v>21.237507000000001</v>
      </c>
      <c r="AE65" s="125">
        <f t="shared" si="6"/>
        <v>59.707977</v>
      </c>
      <c r="AF65" s="125">
        <f t="shared" si="6"/>
        <v>5.813212</v>
      </c>
      <c r="AG65" s="125">
        <f t="shared" si="6"/>
        <v>39.744750000000003</v>
      </c>
      <c r="AH65" s="125">
        <f t="shared" si="6"/>
        <v>33.611871999999998</v>
      </c>
      <c r="AI65" s="125">
        <f t="shared" si="6"/>
        <v>30.293019000000001</v>
      </c>
      <c r="AJ65" s="125">
        <f t="shared" si="6"/>
        <v>40.242899000000001</v>
      </c>
      <c r="AK65" s="125">
        <f t="shared" si="6"/>
        <v>61.453586999999999</v>
      </c>
      <c r="AL65" s="125">
        <f t="shared" si="6"/>
        <v>33.479179999999999</v>
      </c>
      <c r="AM65" s="125">
        <f t="shared" si="6"/>
        <v>47.856605999999999</v>
      </c>
      <c r="AN65" s="125">
        <f t="shared" si="6"/>
        <v>85.153428000000005</v>
      </c>
      <c r="AO65" s="125">
        <f t="shared" si="6"/>
        <v>69.268591999999998</v>
      </c>
      <c r="AP65" s="125">
        <f t="shared" si="6"/>
        <v>61.815875241000001</v>
      </c>
      <c r="AQ65" s="125">
        <f t="shared" si="6"/>
        <v>58.437599000000006</v>
      </c>
      <c r="AR65" s="125">
        <f t="shared" si="6"/>
        <v>62.349240999999999</v>
      </c>
      <c r="AS65" s="125">
        <f t="shared" si="6"/>
        <v>86.030311000000012</v>
      </c>
      <c r="AT65" s="125">
        <f t="shared" si="6"/>
        <v>78.140915226000004</v>
      </c>
      <c r="AU65" s="125">
        <f t="shared" si="6"/>
        <v>120.108638</v>
      </c>
      <c r="AV65" s="125">
        <f t="shared" si="6"/>
        <v>95.251753000000008</v>
      </c>
      <c r="AW65" s="125">
        <f t="shared" si="6"/>
        <v>93.901725000000013</v>
      </c>
    </row>
    <row r="67" spans="16:49" x14ac:dyDescent="0.25">
      <c r="AS67" s="126">
        <f>+SUM(AP65:AS65)</f>
        <v>268.63302624100004</v>
      </c>
      <c r="AT67" s="126"/>
      <c r="AU67" s="126"/>
      <c r="AV67" s="126"/>
      <c r="AW67" s="126">
        <f>+SUM(AT65:AW65)</f>
        <v>387.403031226</v>
      </c>
    </row>
    <row r="68" spans="16:49" x14ac:dyDescent="0.25">
      <c r="AS68" s="126"/>
      <c r="AT68" s="126"/>
      <c r="AU68" s="126"/>
      <c r="AV68" s="126"/>
      <c r="AW68" s="126">
        <f>+AW67/AS67*100-100</f>
        <v>44.212733872285384</v>
      </c>
    </row>
    <row r="70" spans="16:49" x14ac:dyDescent="0.25">
      <c r="R70">
        <v>2011</v>
      </c>
      <c r="S70">
        <v>2012</v>
      </c>
      <c r="T70">
        <v>2013</v>
      </c>
      <c r="U70">
        <v>2014</v>
      </c>
      <c r="V70">
        <v>2015</v>
      </c>
      <c r="W70">
        <v>2016</v>
      </c>
      <c r="X70">
        <v>2017</v>
      </c>
      <c r="Y70">
        <v>2018</v>
      </c>
    </row>
    <row r="71" spans="16:49" x14ac:dyDescent="0.25">
      <c r="P71" t="s">
        <v>373</v>
      </c>
      <c r="Q71" s="137" t="s">
        <v>320</v>
      </c>
      <c r="R71" s="138">
        <f t="shared" ref="R71:Y72" si="7">SUMIF($R$6:$AW$6,R$70,$R13:$AW13)</f>
        <v>98.129700000000014</v>
      </c>
      <c r="S71" s="138">
        <f t="shared" si="7"/>
        <v>72.373070000000013</v>
      </c>
      <c r="T71" s="138">
        <f t="shared" si="7"/>
        <v>49.282904000000002</v>
      </c>
      <c r="U71" s="138">
        <f t="shared" si="7"/>
        <v>54.700491</v>
      </c>
      <c r="V71" s="138">
        <f t="shared" si="7"/>
        <v>67.522694000000001</v>
      </c>
      <c r="W71" s="138">
        <f t="shared" si="7"/>
        <v>55.715736000000007</v>
      </c>
      <c r="X71" s="138">
        <f t="shared" si="7"/>
        <v>50.737656999999999</v>
      </c>
      <c r="Y71" s="138">
        <f t="shared" si="7"/>
        <v>118.41171399999999</v>
      </c>
    </row>
    <row r="72" spans="16:49" x14ac:dyDescent="0.25">
      <c r="P72" t="s">
        <v>374</v>
      </c>
      <c r="Q72" s="137" t="s">
        <v>323</v>
      </c>
      <c r="R72" s="138">
        <f t="shared" si="7"/>
        <v>8.6388200000000008</v>
      </c>
      <c r="S72" s="138">
        <f t="shared" si="7"/>
        <v>6.8540000000000001</v>
      </c>
      <c r="T72" s="138">
        <f t="shared" si="7"/>
        <v>6.1790000000000003</v>
      </c>
      <c r="U72" s="138">
        <f t="shared" si="7"/>
        <v>1.0281419999999999</v>
      </c>
      <c r="V72" s="138">
        <f t="shared" si="7"/>
        <v>10.422573</v>
      </c>
      <c r="W72" s="138">
        <f t="shared" si="7"/>
        <v>22.547856000000003</v>
      </c>
      <c r="X72" s="138">
        <f t="shared" si="7"/>
        <v>28.506239240999996</v>
      </c>
      <c r="Y72" s="138">
        <f t="shared" si="7"/>
        <v>27.45</v>
      </c>
    </row>
    <row r="73" spans="16:49" x14ac:dyDescent="0.25">
      <c r="Q73" s="137"/>
      <c r="R73" s="138"/>
      <c r="S73" s="138"/>
      <c r="T73" s="138"/>
      <c r="U73" s="138"/>
      <c r="V73" s="138"/>
      <c r="W73" s="138"/>
      <c r="X73" s="138"/>
      <c r="Y73" s="138"/>
    </row>
    <row r="74" spans="16:49" x14ac:dyDescent="0.25">
      <c r="P74" t="s">
        <v>375</v>
      </c>
      <c r="Q74" s="137" t="s">
        <v>328</v>
      </c>
      <c r="R74" s="138">
        <f t="shared" ref="R74:Y75" si="8">SUMIF($R$6:$AW$6,R$70,$R16:$AW16)</f>
        <v>4.5648599999999995</v>
      </c>
      <c r="S74" s="138">
        <f t="shared" si="8"/>
        <v>8.1059739999999998</v>
      </c>
      <c r="T74" s="138">
        <f t="shared" si="8"/>
        <v>20.385770999999998</v>
      </c>
      <c r="U74" s="138">
        <f t="shared" si="8"/>
        <v>8.788094000000001</v>
      </c>
      <c r="V74" s="138">
        <f t="shared" si="8"/>
        <v>14.336525999999999</v>
      </c>
      <c r="W74" s="138">
        <f t="shared" si="8"/>
        <v>30.111584000000001</v>
      </c>
      <c r="X74" s="138">
        <f t="shared" si="8"/>
        <v>18.157279999999997</v>
      </c>
      <c r="Y74" s="138">
        <f t="shared" si="8"/>
        <v>34.321089999999998</v>
      </c>
    </row>
    <row r="75" spans="16:49" x14ac:dyDescent="0.25">
      <c r="P75" t="s">
        <v>376</v>
      </c>
      <c r="Q75" s="137" t="s">
        <v>331</v>
      </c>
      <c r="R75" s="138">
        <f t="shared" si="8"/>
        <v>19.918075000000002</v>
      </c>
      <c r="S75" s="138">
        <f t="shared" si="8"/>
        <v>9.6760479999999998</v>
      </c>
      <c r="T75" s="138">
        <f t="shared" si="8"/>
        <v>6.7739289999999999</v>
      </c>
      <c r="U75" s="138">
        <f t="shared" si="8"/>
        <v>4.9205570000000005</v>
      </c>
      <c r="V75" s="138">
        <f t="shared" si="8"/>
        <v>5.2951170000000003</v>
      </c>
      <c r="W75" s="138">
        <f t="shared" si="8"/>
        <v>8.4224609999999984</v>
      </c>
      <c r="X75" s="138">
        <f t="shared" si="8"/>
        <v>14.055925</v>
      </c>
      <c r="Y75" s="138">
        <f t="shared" si="8"/>
        <v>7.5845522259999996</v>
      </c>
    </row>
    <row r="76" spans="16:49" x14ac:dyDescent="0.25">
      <c r="Q76" s="135"/>
      <c r="R76" s="138"/>
      <c r="S76" s="138"/>
      <c r="T76" s="138"/>
      <c r="U76" s="138"/>
      <c r="V76" s="138"/>
      <c r="W76" s="138"/>
      <c r="X76" s="138"/>
      <c r="Y76" s="138"/>
    </row>
    <row r="77" spans="16:49" x14ac:dyDescent="0.25">
      <c r="P77" t="s">
        <v>377</v>
      </c>
      <c r="Q77" s="137" t="s">
        <v>336</v>
      </c>
      <c r="R77" s="138">
        <f t="shared" ref="R77:Y78" si="9">SUMIF($R$6:$AW$6,R$70,$R19:$AW19)</f>
        <v>1.3499400000000001</v>
      </c>
      <c r="S77" s="138">
        <f t="shared" si="9"/>
        <v>31.286999999999999</v>
      </c>
      <c r="T77" s="138">
        <f t="shared" si="9"/>
        <v>46.308055999999993</v>
      </c>
      <c r="U77" s="138">
        <f t="shared" si="9"/>
        <v>30.176120000000004</v>
      </c>
      <c r="V77" s="138">
        <f t="shared" si="9"/>
        <v>32.963000000000001</v>
      </c>
      <c r="W77" s="138">
        <f t="shared" si="9"/>
        <v>91.375100000000003</v>
      </c>
      <c r="X77" s="138">
        <f t="shared" si="9"/>
        <v>114.79027500000001</v>
      </c>
      <c r="Y77" s="138">
        <f t="shared" si="9"/>
        <v>129.58890599999998</v>
      </c>
    </row>
    <row r="78" spans="16:49" x14ac:dyDescent="0.25">
      <c r="P78" t="s">
        <v>378</v>
      </c>
      <c r="Q78" s="137" t="s">
        <v>339</v>
      </c>
      <c r="R78" s="138">
        <f t="shared" si="9"/>
        <v>0.249</v>
      </c>
      <c r="S78" s="138">
        <f t="shared" si="9"/>
        <v>0.57547999999999999</v>
      </c>
      <c r="T78" s="138">
        <f t="shared" si="9"/>
        <v>4.2890000000000006</v>
      </c>
      <c r="U78" s="138">
        <f t="shared" si="9"/>
        <v>3.278</v>
      </c>
      <c r="V78" s="138">
        <f t="shared" si="9"/>
        <v>2.9430000000000001</v>
      </c>
      <c r="W78" s="138">
        <f t="shared" si="9"/>
        <v>2.6379999999999999</v>
      </c>
      <c r="X78" s="138">
        <f t="shared" si="9"/>
        <v>10.704800000000001</v>
      </c>
      <c r="Y78" s="138">
        <f t="shared" si="9"/>
        <v>21.823880000000003</v>
      </c>
    </row>
    <row r="79" spans="16:49" x14ac:dyDescent="0.25">
      <c r="Q79" s="137"/>
      <c r="R79" s="138"/>
      <c r="S79" s="138"/>
      <c r="T79" s="138"/>
      <c r="U79" s="138"/>
      <c r="V79" s="138"/>
      <c r="W79" s="138"/>
      <c r="X79" s="138"/>
      <c r="Y79" s="138"/>
    </row>
    <row r="80" spans="16:49" x14ac:dyDescent="0.25">
      <c r="P80" t="s">
        <v>379</v>
      </c>
      <c r="Q80" s="137" t="s">
        <v>344</v>
      </c>
      <c r="R80" s="138">
        <f t="shared" ref="R80:Y81" si="10">SUMIF($R$6:$AW$6,R$70,$R22:$AW22)</f>
        <v>3.3275839999999999</v>
      </c>
      <c r="S80" s="138">
        <f t="shared" si="10"/>
        <v>1.4929999999999999</v>
      </c>
      <c r="T80" s="138">
        <f t="shared" si="10"/>
        <v>8.4466719999999995</v>
      </c>
      <c r="U80" s="138">
        <f t="shared" si="10"/>
        <v>1.3670420000000001</v>
      </c>
      <c r="V80" s="138">
        <f t="shared" si="10"/>
        <v>14.057407000000001</v>
      </c>
      <c r="W80" s="138">
        <f t="shared" si="10"/>
        <v>15.987979000000001</v>
      </c>
      <c r="X80" s="138">
        <f t="shared" si="10"/>
        <v>16.278023000000001</v>
      </c>
      <c r="Y80" s="138">
        <f t="shared" si="10"/>
        <v>38.077373000000001</v>
      </c>
    </row>
    <row r="81" spans="16:25" x14ac:dyDescent="0.25">
      <c r="P81" t="s">
        <v>380</v>
      </c>
      <c r="Q81" s="137" t="s">
        <v>347</v>
      </c>
      <c r="R81" s="138">
        <f t="shared" si="10"/>
        <v>11.028119999999999</v>
      </c>
      <c r="S81" s="138">
        <f t="shared" si="10"/>
        <v>1.6133579999999998</v>
      </c>
      <c r="T81" s="138">
        <f t="shared" si="10"/>
        <v>10.843800999999999</v>
      </c>
      <c r="U81" s="138">
        <f t="shared" si="10"/>
        <v>22.245000000000001</v>
      </c>
      <c r="V81" s="138">
        <f t="shared" si="10"/>
        <v>18.061059999999998</v>
      </c>
      <c r="W81" s="138">
        <f t="shared" si="10"/>
        <v>8.9590899999999998</v>
      </c>
      <c r="X81" s="138">
        <f t="shared" si="10"/>
        <v>15.402827000000002</v>
      </c>
      <c r="Y81" s="138">
        <f t="shared" si="10"/>
        <v>10.145516000000001</v>
      </c>
    </row>
    <row r="83" spans="16:25" x14ac:dyDescent="0.25">
      <c r="Q83" s="142"/>
      <c r="R83" s="129">
        <v>40908</v>
      </c>
      <c r="S83" s="129">
        <v>41274</v>
      </c>
      <c r="T83" s="129">
        <v>41639</v>
      </c>
      <c r="U83" s="129">
        <v>42004</v>
      </c>
      <c r="V83" s="129">
        <v>42369</v>
      </c>
      <c r="W83" s="129">
        <v>42735</v>
      </c>
      <c r="X83" s="129">
        <v>43100</v>
      </c>
      <c r="Y83" s="129">
        <v>43465</v>
      </c>
    </row>
    <row r="84" spans="16:25" x14ac:dyDescent="0.25">
      <c r="P84" t="s">
        <v>381</v>
      </c>
      <c r="Q84" s="142" t="s">
        <v>369</v>
      </c>
      <c r="R84" s="138">
        <f>SUMIF($R$10:$AW$10,R$83,$R62:$AW62)</f>
        <v>10.8383036493617</v>
      </c>
      <c r="S84" s="138">
        <f t="shared" ref="S84:Y85" si="11">SUMIF($R$10:$AW$10,S$83,$R62:$AW62)</f>
        <v>26.495973985953569</v>
      </c>
      <c r="T84" s="138">
        <f t="shared" si="11"/>
        <v>45.825143468620993</v>
      </c>
      <c r="U84" s="138">
        <f t="shared" si="11"/>
        <v>45.110361657657933</v>
      </c>
      <c r="V84" s="138">
        <f t="shared" si="11"/>
        <v>41.077235124681351</v>
      </c>
      <c r="W84" s="138">
        <f t="shared" si="11"/>
        <v>50.458634230758001</v>
      </c>
      <c r="X84" s="138">
        <f t="shared" si="11"/>
        <v>58.509531459840694</v>
      </c>
      <c r="Y84" s="138">
        <f t="shared" si="11"/>
        <v>51.531779286346932</v>
      </c>
    </row>
    <row r="85" spans="16:25" x14ac:dyDescent="0.25">
      <c r="P85" t="s">
        <v>382</v>
      </c>
      <c r="Q85" s="142" t="s">
        <v>370</v>
      </c>
      <c r="R85" s="138">
        <f>SUMIF($R$10:$AW$10,R$83,$R63:$AW63)</f>
        <v>81.910907781069582</v>
      </c>
      <c r="S85" s="138">
        <f t="shared" si="11"/>
        <v>93.276231109246822</v>
      </c>
      <c r="T85" s="138">
        <f t="shared" si="11"/>
        <v>67.964636583436615</v>
      </c>
      <c r="U85" s="138">
        <f t="shared" si="11"/>
        <v>86.265993101879616</v>
      </c>
      <c r="V85" s="138">
        <f t="shared" si="11"/>
        <v>78.538266623229831</v>
      </c>
      <c r="W85" s="138">
        <f t="shared" si="11"/>
        <v>77.669500368526514</v>
      </c>
      <c r="X85" s="138">
        <f t="shared" si="11"/>
        <v>81.080448405326052</v>
      </c>
      <c r="Y85" s="138">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495D-BFFF-4E7E-B167-F67ACFDA1FC1}">
  <dimension ref="A1:J39"/>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5.85546875" style="45" bestFit="1" customWidth="1"/>
    <col min="5" max="5" width="16.28515625" style="45" bestFit="1" customWidth="1"/>
    <col min="6" max="6" width="11.5703125" style="45" customWidth="1"/>
    <col min="7" max="16384" width="9.140625" style="45"/>
  </cols>
  <sheetData>
    <row r="1" spans="1:10" x14ac:dyDescent="0.25">
      <c r="A1" s="35" t="s">
        <v>2</v>
      </c>
      <c r="B1" s="36" t="s">
        <v>1986</v>
      </c>
      <c r="C1" s="179" t="s">
        <v>467</v>
      </c>
    </row>
    <row r="2" spans="1:10" ht="18" x14ac:dyDescent="0.35">
      <c r="A2" s="35" t="s">
        <v>3</v>
      </c>
      <c r="B2" s="36" t="s">
        <v>1987</v>
      </c>
      <c r="C2" s="197"/>
    </row>
    <row r="3" spans="1:10" ht="18" x14ac:dyDescent="0.35">
      <c r="A3" s="29" t="s">
        <v>4</v>
      </c>
      <c r="B3" s="29" t="s">
        <v>1574</v>
      </c>
      <c r="C3" s="197"/>
    </row>
    <row r="4" spans="1:10" ht="18" x14ac:dyDescent="0.35">
      <c r="A4" s="29" t="s">
        <v>5</v>
      </c>
      <c r="B4" s="29" t="s">
        <v>1575</v>
      </c>
      <c r="C4" s="197"/>
    </row>
    <row r="5" spans="1:10" ht="18" x14ac:dyDescent="0.35">
      <c r="A5" s="27" t="s">
        <v>6</v>
      </c>
      <c r="B5" s="15" t="s">
        <v>1709</v>
      </c>
      <c r="C5" s="197"/>
    </row>
    <row r="6" spans="1:10" ht="18" x14ac:dyDescent="0.35">
      <c r="A6" s="27" t="s">
        <v>7</v>
      </c>
      <c r="B6" s="15" t="s">
        <v>1710</v>
      </c>
      <c r="C6" s="197"/>
    </row>
    <row r="8" spans="1:10" x14ac:dyDescent="0.25">
      <c r="F8" s="152" t="s">
        <v>1759</v>
      </c>
    </row>
    <row r="9" spans="1:10" x14ac:dyDescent="0.25">
      <c r="F9" s="152" t="s">
        <v>1760</v>
      </c>
    </row>
    <row r="10" spans="1:10" x14ac:dyDescent="0.25">
      <c r="D10" s="45" t="s">
        <v>1592</v>
      </c>
      <c r="E10" s="45" t="s">
        <v>1576</v>
      </c>
      <c r="F10" s="198">
        <v>128.35056194322999</v>
      </c>
      <c r="J10" s="198"/>
    </row>
    <row r="11" spans="1:10" x14ac:dyDescent="0.25">
      <c r="D11" s="45" t="s">
        <v>282</v>
      </c>
      <c r="E11" s="45" t="s">
        <v>278</v>
      </c>
      <c r="F11" s="198">
        <v>108.16534963572563</v>
      </c>
      <c r="J11" s="198"/>
    </row>
    <row r="12" spans="1:10" x14ac:dyDescent="0.25">
      <c r="D12" s="45" t="s">
        <v>1598</v>
      </c>
      <c r="E12" s="45" t="s">
        <v>1582</v>
      </c>
      <c r="F12" s="198">
        <v>108.15128167264578</v>
      </c>
      <c r="J12" s="198"/>
    </row>
    <row r="13" spans="1:10" x14ac:dyDescent="0.25">
      <c r="D13" s="45" t="s">
        <v>1600</v>
      </c>
      <c r="E13" s="45" t="s">
        <v>1583</v>
      </c>
      <c r="F13" s="198">
        <v>107.30868713312165</v>
      </c>
      <c r="J13" s="198"/>
    </row>
    <row r="14" spans="1:10" x14ac:dyDescent="0.25">
      <c r="D14" s="45" t="s">
        <v>242</v>
      </c>
      <c r="E14" s="45" t="s">
        <v>229</v>
      </c>
      <c r="F14" s="198">
        <v>106.89081055726399</v>
      </c>
      <c r="J14" s="198"/>
    </row>
    <row r="15" spans="1:10" x14ac:dyDescent="0.25">
      <c r="D15" s="45" t="s">
        <v>1593</v>
      </c>
      <c r="E15" s="45" t="s">
        <v>1577</v>
      </c>
      <c r="F15" s="198">
        <v>106.86871663883157</v>
      </c>
      <c r="J15" s="198"/>
    </row>
    <row r="16" spans="1:10" x14ac:dyDescent="0.25">
      <c r="D16" s="45" t="s">
        <v>280</v>
      </c>
      <c r="E16" s="45" t="s">
        <v>276</v>
      </c>
      <c r="F16" s="198">
        <v>106.05891758634196</v>
      </c>
      <c r="J16" s="198"/>
    </row>
    <row r="17" spans="4:10" x14ac:dyDescent="0.25">
      <c r="D17" s="45" t="s">
        <v>685</v>
      </c>
      <c r="E17" s="45" t="s">
        <v>684</v>
      </c>
      <c r="F17" s="198">
        <v>105.83190581079387</v>
      </c>
      <c r="J17" s="198"/>
    </row>
    <row r="18" spans="4:10" x14ac:dyDescent="0.25">
      <c r="D18" s="45" t="s">
        <v>1594</v>
      </c>
      <c r="E18" s="45" t="s">
        <v>1578</v>
      </c>
      <c r="F18" s="198">
        <v>105.65782423510394</v>
      </c>
      <c r="J18" s="198"/>
    </row>
    <row r="19" spans="4:10" x14ac:dyDescent="0.25">
      <c r="D19" s="45" t="s">
        <v>1599</v>
      </c>
      <c r="E19" s="45" t="s">
        <v>582</v>
      </c>
      <c r="F19" s="198">
        <v>105.48043265329703</v>
      </c>
      <c r="J19" s="198"/>
    </row>
    <row r="20" spans="4:10" x14ac:dyDescent="0.25">
      <c r="D20" s="45" t="s">
        <v>1597</v>
      </c>
      <c r="E20" s="45" t="s">
        <v>1581</v>
      </c>
      <c r="F20" s="198">
        <v>105.141956753587</v>
      </c>
      <c r="J20" s="198"/>
    </row>
    <row r="21" spans="4:10" x14ac:dyDescent="0.25">
      <c r="D21" s="45" t="s">
        <v>249</v>
      </c>
      <c r="E21" s="45" t="s">
        <v>234</v>
      </c>
      <c r="F21" s="198">
        <v>105.04103242019292</v>
      </c>
      <c r="J21" s="198"/>
    </row>
    <row r="22" spans="4:10" x14ac:dyDescent="0.25">
      <c r="D22" s="45" t="s">
        <v>1978</v>
      </c>
      <c r="E22" s="45" t="s">
        <v>1977</v>
      </c>
      <c r="F22" s="198">
        <v>104.92901526138616</v>
      </c>
      <c r="J22" s="198"/>
    </row>
    <row r="23" spans="4:10" x14ac:dyDescent="0.25">
      <c r="D23" s="45" t="s">
        <v>1605</v>
      </c>
      <c r="E23" s="45" t="s">
        <v>1590</v>
      </c>
      <c r="F23" s="198">
        <v>104.80434057773331</v>
      </c>
      <c r="J23" s="198"/>
    </row>
    <row r="24" spans="4:10" x14ac:dyDescent="0.25">
      <c r="D24" s="45" t="s">
        <v>1601</v>
      </c>
      <c r="E24" s="45" t="s">
        <v>1586</v>
      </c>
      <c r="F24" s="198">
        <v>103.67806755778433</v>
      </c>
      <c r="J24" s="198"/>
    </row>
    <row r="25" spans="4:10" x14ac:dyDescent="0.25">
      <c r="D25" s="45" t="s">
        <v>1596</v>
      </c>
      <c r="E25" s="45" t="s">
        <v>1580</v>
      </c>
      <c r="F25" s="198">
        <v>103.56794594971095</v>
      </c>
      <c r="J25" s="198"/>
    </row>
    <row r="26" spans="4:10" x14ac:dyDescent="0.25">
      <c r="D26" s="45" t="s">
        <v>1595</v>
      </c>
      <c r="E26" s="45" t="s">
        <v>1579</v>
      </c>
      <c r="F26" s="198">
        <v>103.45893329096923</v>
      </c>
      <c r="J26" s="198"/>
    </row>
    <row r="27" spans="4:10" x14ac:dyDescent="0.25">
      <c r="D27" s="45" t="s">
        <v>248</v>
      </c>
      <c r="E27" s="45" t="s">
        <v>231</v>
      </c>
      <c r="F27" s="198">
        <v>103.31736362426538</v>
      </c>
      <c r="J27" s="198"/>
    </row>
    <row r="28" spans="4:10" x14ac:dyDescent="0.25">
      <c r="D28" s="45" t="s">
        <v>283</v>
      </c>
      <c r="E28" s="45" t="s">
        <v>279</v>
      </c>
      <c r="F28" s="198">
        <v>103.29483157461104</v>
      </c>
      <c r="J28" s="198"/>
    </row>
    <row r="29" spans="4:10" x14ac:dyDescent="0.25">
      <c r="D29" s="45" t="s">
        <v>1584</v>
      </c>
      <c r="E29" s="45" t="s">
        <v>1732</v>
      </c>
      <c r="F29" s="198">
        <v>102.30514969698309</v>
      </c>
      <c r="J29" s="198"/>
    </row>
    <row r="30" spans="4:10" x14ac:dyDescent="0.25">
      <c r="D30" s="45" t="s">
        <v>1604</v>
      </c>
      <c r="E30" s="45" t="s">
        <v>1589</v>
      </c>
      <c r="F30" s="198">
        <v>102.03354790765331</v>
      </c>
      <c r="J30" s="198"/>
    </row>
    <row r="31" spans="4:10" x14ac:dyDescent="0.25">
      <c r="D31" s="45" t="s">
        <v>1585</v>
      </c>
      <c r="E31" s="45" t="s">
        <v>1585</v>
      </c>
      <c r="F31" s="198">
        <v>101.80867988587985</v>
      </c>
      <c r="J31" s="198"/>
    </row>
    <row r="32" spans="4:10" x14ac:dyDescent="0.25">
      <c r="D32" s="45" t="s">
        <v>686</v>
      </c>
      <c r="E32" s="45" t="s">
        <v>1523</v>
      </c>
      <c r="F32" s="198">
        <v>101.78616649562025</v>
      </c>
      <c r="J32" s="198"/>
    </row>
    <row r="33" spans="4:10" x14ac:dyDescent="0.25">
      <c r="D33" s="45" t="s">
        <v>1603</v>
      </c>
      <c r="E33" s="45" t="s">
        <v>1588</v>
      </c>
      <c r="F33" s="198">
        <v>101.13752384425429</v>
      </c>
      <c r="J33" s="198"/>
    </row>
    <row r="34" spans="4:10" x14ac:dyDescent="0.25">
      <c r="D34" s="45" t="s">
        <v>1602</v>
      </c>
      <c r="E34" s="45" t="s">
        <v>1587</v>
      </c>
      <c r="F34" s="198">
        <v>100.9245214548471</v>
      </c>
      <c r="J34" s="198"/>
    </row>
    <row r="35" spans="4:10" x14ac:dyDescent="0.25">
      <c r="D35" s="45" t="s">
        <v>245</v>
      </c>
      <c r="E35" s="45" t="s">
        <v>232</v>
      </c>
      <c r="F35" s="198">
        <v>99.96740139721642</v>
      </c>
      <c r="J35" s="198"/>
    </row>
    <row r="36" spans="4:10" x14ac:dyDescent="0.25">
      <c r="D36" s="45" t="s">
        <v>244</v>
      </c>
      <c r="E36" s="45" t="s">
        <v>233</v>
      </c>
      <c r="F36" s="198">
        <v>99.772095525600022</v>
      </c>
      <c r="J36" s="198"/>
    </row>
    <row r="37" spans="4:10" x14ac:dyDescent="0.25">
      <c r="D37" s="45" t="s">
        <v>281</v>
      </c>
      <c r="E37" s="45" t="s">
        <v>277</v>
      </c>
      <c r="F37" s="198">
        <v>99.741312139629116</v>
      </c>
      <c r="J37" s="198"/>
    </row>
    <row r="38" spans="4:10" x14ac:dyDescent="0.25">
      <c r="D38" s="45" t="s">
        <v>1606</v>
      </c>
      <c r="E38" s="45" t="s">
        <v>1591</v>
      </c>
      <c r="F38" s="198">
        <v>97.75454600092155</v>
      </c>
      <c r="J38" s="198"/>
    </row>
    <row r="39" spans="4:10" x14ac:dyDescent="0.25">
      <c r="F39" s="198"/>
    </row>
  </sheetData>
  <hyperlinks>
    <hyperlink ref="C1" location="Jegyzék_index!A1" display="Vissza a jegyzékre / Return to the Index" xr:uid="{A13089CF-400E-46BA-8304-2DCD13222661}"/>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O36"/>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0.5703125" style="59" bestFit="1" customWidth="1"/>
    <col min="6" max="6" width="12.28515625" style="59" bestFit="1" customWidth="1"/>
    <col min="7" max="7" width="15.7109375" style="59" customWidth="1"/>
    <col min="8" max="8" width="13.42578125" style="59" customWidth="1"/>
    <col min="9" max="9" width="13.140625" style="59" customWidth="1"/>
    <col min="10" max="10" width="15.7109375" style="59" customWidth="1"/>
    <col min="11" max="11" width="16.5703125" style="59" customWidth="1"/>
    <col min="12" max="12" width="16.140625" style="59" customWidth="1"/>
    <col min="13" max="13" width="15.42578125" style="59" customWidth="1"/>
    <col min="14" max="14" width="9.140625" style="59"/>
    <col min="15" max="15" width="15.42578125" style="59" customWidth="1"/>
    <col min="16" max="16384" width="9.140625" style="59"/>
  </cols>
  <sheetData>
    <row r="1" spans="1:15" x14ac:dyDescent="0.25">
      <c r="A1" s="59" t="s">
        <v>2</v>
      </c>
      <c r="B1" s="63" t="s">
        <v>1864</v>
      </c>
      <c r="C1" s="176" t="s">
        <v>467</v>
      </c>
    </row>
    <row r="2" spans="1:15" x14ac:dyDescent="0.25">
      <c r="A2" s="59" t="s">
        <v>3</v>
      </c>
      <c r="B2" s="63" t="s">
        <v>1868</v>
      </c>
    </row>
    <row r="3" spans="1:15" x14ac:dyDescent="0.25">
      <c r="A3" s="59" t="s">
        <v>4</v>
      </c>
      <c r="B3" s="59" t="s">
        <v>1865</v>
      </c>
    </row>
    <row r="4" spans="1:15" x14ac:dyDescent="0.25">
      <c r="A4" s="59" t="s">
        <v>5</v>
      </c>
      <c r="B4" s="59" t="s">
        <v>1985</v>
      </c>
    </row>
    <row r="5" spans="1:15" x14ac:dyDescent="0.25">
      <c r="A5" s="59" t="s">
        <v>6</v>
      </c>
      <c r="B5" s="59" t="s">
        <v>1867</v>
      </c>
    </row>
    <row r="6" spans="1:15" x14ac:dyDescent="0.25">
      <c r="A6" s="59" t="s">
        <v>7</v>
      </c>
      <c r="B6" s="59" t="s">
        <v>1866</v>
      </c>
    </row>
    <row r="9" spans="1:15" ht="47.25" x14ac:dyDescent="0.25">
      <c r="G9" s="73" t="s">
        <v>1905</v>
      </c>
      <c r="H9" s="73" t="s">
        <v>2014</v>
      </c>
      <c r="I9" s="73" t="s">
        <v>1911</v>
      </c>
      <c r="J9" s="73" t="s">
        <v>1906</v>
      </c>
      <c r="K9" s="73" t="s">
        <v>1907</v>
      </c>
      <c r="L9" s="73" t="s">
        <v>1908</v>
      </c>
      <c r="M9" s="73" t="s">
        <v>1909</v>
      </c>
      <c r="N9" s="73" t="s">
        <v>1910</v>
      </c>
      <c r="O9" s="73" t="s">
        <v>1912</v>
      </c>
    </row>
    <row r="10" spans="1:15" ht="47.25" x14ac:dyDescent="0.25">
      <c r="G10" s="73" t="s">
        <v>1855</v>
      </c>
      <c r="H10" s="73" t="s">
        <v>1856</v>
      </c>
      <c r="I10" s="73" t="s">
        <v>1857</v>
      </c>
      <c r="J10" s="73" t="s">
        <v>1858</v>
      </c>
      <c r="K10" s="73" t="s">
        <v>1859</v>
      </c>
      <c r="L10" s="73" t="s">
        <v>1860</v>
      </c>
      <c r="M10" s="73" t="s">
        <v>1861</v>
      </c>
      <c r="N10" s="73" t="s">
        <v>1862</v>
      </c>
      <c r="O10" s="73" t="s">
        <v>1863</v>
      </c>
    </row>
    <row r="11" spans="1:15" x14ac:dyDescent="0.25">
      <c r="E11" s="224" t="s">
        <v>1890</v>
      </c>
      <c r="F11" s="59" t="s">
        <v>1869</v>
      </c>
      <c r="G11" s="62"/>
      <c r="H11" s="62">
        <v>21.093413689195007</v>
      </c>
      <c r="I11" s="62">
        <v>55.015066724063708</v>
      </c>
      <c r="J11" s="62">
        <v>10.546706844597503</v>
      </c>
      <c r="K11" s="62">
        <v>22.858372793801117</v>
      </c>
      <c r="L11" s="62">
        <v>10.589754627636678</v>
      </c>
      <c r="M11" s="62">
        <v>15.238915195867413</v>
      </c>
      <c r="N11" s="62"/>
      <c r="O11" s="62">
        <v>6.4141196728368488</v>
      </c>
    </row>
    <row r="12" spans="1:15" x14ac:dyDescent="0.25">
      <c r="E12" s="224" t="s">
        <v>1717</v>
      </c>
      <c r="F12" s="59" t="s">
        <v>1870</v>
      </c>
      <c r="G12" s="62"/>
      <c r="H12" s="62">
        <v>16.9986</v>
      </c>
      <c r="I12" s="62">
        <v>53.129444999999997</v>
      </c>
      <c r="J12" s="62">
        <v>10.526299999999999</v>
      </c>
      <c r="K12" s="62">
        <v>18.776699999999998</v>
      </c>
      <c r="L12" s="62">
        <v>11.5932</v>
      </c>
      <c r="M12" s="62">
        <v>12.945</v>
      </c>
      <c r="N12" s="62">
        <v>16.927500000000002</v>
      </c>
      <c r="O12" s="62">
        <v>3.8406999999999996</v>
      </c>
    </row>
    <row r="13" spans="1:15" x14ac:dyDescent="0.25">
      <c r="E13" s="229" t="s">
        <v>1891</v>
      </c>
      <c r="F13" s="64" t="s">
        <v>1871</v>
      </c>
      <c r="G13" s="62"/>
      <c r="H13" s="62">
        <v>19</v>
      </c>
      <c r="I13" s="62">
        <v>50</v>
      </c>
      <c r="J13" s="62">
        <v>10</v>
      </c>
      <c r="K13" s="62">
        <v>24</v>
      </c>
      <c r="L13" s="62">
        <v>9</v>
      </c>
      <c r="M13" s="62">
        <v>15</v>
      </c>
      <c r="N13" s="62">
        <v>15</v>
      </c>
      <c r="O13" s="62">
        <v>5</v>
      </c>
    </row>
    <row r="14" spans="1:15" x14ac:dyDescent="0.25">
      <c r="E14" s="229" t="s">
        <v>1892</v>
      </c>
      <c r="F14" s="64" t="s">
        <v>1872</v>
      </c>
      <c r="G14" s="62"/>
      <c r="H14" s="62">
        <v>19.88</v>
      </c>
      <c r="I14" s="62">
        <v>47.158999999999999</v>
      </c>
      <c r="J14" s="62">
        <v>18.665000000000003</v>
      </c>
      <c r="K14" s="62">
        <v>21.73</v>
      </c>
      <c r="L14" s="62">
        <v>15.915000000000001</v>
      </c>
      <c r="M14" s="62">
        <v>10.459</v>
      </c>
      <c r="N14" s="62">
        <v>16.32</v>
      </c>
      <c r="O14" s="62">
        <v>5.41</v>
      </c>
    </row>
    <row r="15" spans="1:15" x14ac:dyDescent="0.25">
      <c r="E15" s="229" t="s">
        <v>1718</v>
      </c>
      <c r="F15" s="64" t="s">
        <v>1873</v>
      </c>
      <c r="G15" s="62"/>
      <c r="H15" s="62">
        <v>26</v>
      </c>
      <c r="I15" s="62">
        <v>44</v>
      </c>
      <c r="J15" s="62">
        <v>18</v>
      </c>
      <c r="K15" s="62">
        <v>23</v>
      </c>
      <c r="L15" s="62">
        <v>16</v>
      </c>
      <c r="M15" s="62">
        <v>10</v>
      </c>
      <c r="N15" s="62">
        <v>12</v>
      </c>
      <c r="O15" s="62">
        <v>5</v>
      </c>
    </row>
    <row r="16" spans="1:15" x14ac:dyDescent="0.25">
      <c r="E16" s="229" t="s">
        <v>1774</v>
      </c>
      <c r="F16" s="64" t="s">
        <v>1874</v>
      </c>
      <c r="G16" s="62"/>
      <c r="H16" s="62">
        <v>27</v>
      </c>
      <c r="I16" s="62">
        <v>40</v>
      </c>
      <c r="J16" s="62">
        <v>20</v>
      </c>
      <c r="K16" s="62">
        <v>22</v>
      </c>
      <c r="L16" s="62">
        <v>14.000000000000002</v>
      </c>
      <c r="M16" s="62">
        <v>12</v>
      </c>
      <c r="N16" s="62">
        <v>10</v>
      </c>
      <c r="O16" s="62">
        <v>6</v>
      </c>
    </row>
    <row r="17" spans="5:15" x14ac:dyDescent="0.25">
      <c r="E17" s="229" t="s">
        <v>1893</v>
      </c>
      <c r="F17" s="64" t="s">
        <v>1875</v>
      </c>
      <c r="G17" s="62"/>
      <c r="H17" s="62">
        <v>28.999999999999996</v>
      </c>
      <c r="I17" s="62">
        <v>41</v>
      </c>
      <c r="J17" s="62">
        <v>21</v>
      </c>
      <c r="K17" s="62">
        <v>22</v>
      </c>
      <c r="L17" s="62">
        <v>13</v>
      </c>
      <c r="M17" s="62">
        <v>13</v>
      </c>
      <c r="N17" s="62">
        <v>9</v>
      </c>
      <c r="O17" s="62">
        <v>5</v>
      </c>
    </row>
    <row r="18" spans="5:15" x14ac:dyDescent="0.25">
      <c r="E18" s="229" t="s">
        <v>1894</v>
      </c>
      <c r="F18" s="64" t="s">
        <v>1876</v>
      </c>
      <c r="G18" s="62"/>
      <c r="H18" s="62">
        <v>30</v>
      </c>
      <c r="I18" s="62">
        <v>37</v>
      </c>
      <c r="J18" s="62">
        <v>25</v>
      </c>
      <c r="K18" s="62">
        <v>23</v>
      </c>
      <c r="L18" s="62">
        <v>13</v>
      </c>
      <c r="M18" s="62">
        <v>12</v>
      </c>
      <c r="N18" s="62">
        <v>9</v>
      </c>
      <c r="O18" s="62">
        <v>7.0000000000000009</v>
      </c>
    </row>
    <row r="19" spans="5:15" x14ac:dyDescent="0.25">
      <c r="E19" s="224" t="s">
        <v>1895</v>
      </c>
      <c r="F19" s="59" t="s">
        <v>1877</v>
      </c>
      <c r="G19" s="62"/>
      <c r="H19" s="62">
        <v>33</v>
      </c>
      <c r="I19" s="62">
        <v>34</v>
      </c>
      <c r="J19" s="62">
        <v>18</v>
      </c>
      <c r="K19" s="62">
        <v>22</v>
      </c>
      <c r="L19" s="62">
        <v>13</v>
      </c>
      <c r="M19" s="62">
        <v>13</v>
      </c>
      <c r="N19" s="62">
        <v>9</v>
      </c>
      <c r="O19" s="62">
        <v>7.0000000000000009</v>
      </c>
    </row>
    <row r="20" spans="5:15" x14ac:dyDescent="0.25">
      <c r="E20" s="224" t="s">
        <v>1896</v>
      </c>
      <c r="F20" s="59" t="s">
        <v>1878</v>
      </c>
      <c r="G20" s="62"/>
      <c r="H20" s="62">
        <v>37</v>
      </c>
      <c r="I20" s="62">
        <v>33</v>
      </c>
      <c r="J20" s="62">
        <v>26</v>
      </c>
      <c r="K20" s="62">
        <v>20</v>
      </c>
      <c r="L20" s="62">
        <v>12</v>
      </c>
      <c r="M20" s="62">
        <v>12</v>
      </c>
      <c r="N20" s="62">
        <v>10</v>
      </c>
      <c r="O20" s="62">
        <v>6</v>
      </c>
    </row>
    <row r="21" spans="5:15" x14ac:dyDescent="0.25">
      <c r="E21" s="224" t="s">
        <v>1719</v>
      </c>
      <c r="F21" s="59" t="s">
        <v>1879</v>
      </c>
      <c r="G21" s="62"/>
      <c r="H21" s="62">
        <v>37</v>
      </c>
      <c r="I21" s="62">
        <v>33</v>
      </c>
      <c r="J21" s="62">
        <v>26</v>
      </c>
      <c r="K21" s="62">
        <v>22</v>
      </c>
      <c r="L21" s="62">
        <v>12</v>
      </c>
      <c r="M21" s="62">
        <v>13</v>
      </c>
      <c r="N21" s="62">
        <v>10</v>
      </c>
      <c r="O21" s="62">
        <v>6</v>
      </c>
    </row>
    <row r="22" spans="5:15" x14ac:dyDescent="0.25">
      <c r="E22" s="224" t="s">
        <v>1897</v>
      </c>
      <c r="F22" s="59" t="s">
        <v>1880</v>
      </c>
      <c r="G22" s="62"/>
      <c r="H22" s="62">
        <v>36</v>
      </c>
      <c r="I22" s="62">
        <v>36</v>
      </c>
      <c r="J22" s="62">
        <v>28.000000000000004</v>
      </c>
      <c r="K22" s="62">
        <v>20</v>
      </c>
      <c r="L22" s="62">
        <v>12</v>
      </c>
      <c r="M22" s="62">
        <v>12</v>
      </c>
      <c r="N22" s="62">
        <v>9</v>
      </c>
      <c r="O22" s="62">
        <v>6</v>
      </c>
    </row>
    <row r="23" spans="5:15" x14ac:dyDescent="0.25">
      <c r="E23" s="224" t="s">
        <v>1898</v>
      </c>
      <c r="F23" s="59" t="s">
        <v>1881</v>
      </c>
      <c r="G23" s="62"/>
      <c r="H23" s="62">
        <v>40</v>
      </c>
      <c r="I23" s="62">
        <v>35</v>
      </c>
      <c r="J23" s="62">
        <v>27</v>
      </c>
      <c r="K23" s="62">
        <v>18</v>
      </c>
      <c r="L23" s="62">
        <v>15</v>
      </c>
      <c r="M23" s="62">
        <v>12</v>
      </c>
      <c r="N23" s="62">
        <v>12</v>
      </c>
      <c r="O23" s="62">
        <v>5</v>
      </c>
    </row>
    <row r="24" spans="5:15" x14ac:dyDescent="0.25">
      <c r="E24" s="224" t="s">
        <v>1720</v>
      </c>
      <c r="F24" s="59" t="s">
        <v>1882</v>
      </c>
      <c r="G24" s="62"/>
      <c r="H24" s="62">
        <v>36</v>
      </c>
      <c r="I24" s="62">
        <v>37</v>
      </c>
      <c r="J24" s="62">
        <v>25</v>
      </c>
      <c r="K24" s="62">
        <v>21</v>
      </c>
      <c r="L24" s="62">
        <v>12</v>
      </c>
      <c r="M24" s="62">
        <v>12</v>
      </c>
      <c r="N24" s="62">
        <v>10</v>
      </c>
      <c r="O24" s="62">
        <v>5</v>
      </c>
    </row>
    <row r="25" spans="5:15" x14ac:dyDescent="0.25">
      <c r="E25" s="229" t="s">
        <v>1899</v>
      </c>
      <c r="F25" s="64" t="s">
        <v>1883</v>
      </c>
      <c r="G25" s="62"/>
      <c r="H25" s="62">
        <v>44</v>
      </c>
      <c r="I25" s="62">
        <v>28.000000000000004</v>
      </c>
      <c r="J25" s="62">
        <v>30</v>
      </c>
      <c r="K25" s="62">
        <v>18</v>
      </c>
      <c r="L25" s="62">
        <v>18</v>
      </c>
      <c r="M25" s="62">
        <v>10</v>
      </c>
      <c r="N25" s="62">
        <v>8</v>
      </c>
      <c r="O25" s="62">
        <v>5</v>
      </c>
    </row>
    <row r="26" spans="5:15" x14ac:dyDescent="0.25">
      <c r="E26" s="229" t="s">
        <v>1900</v>
      </c>
      <c r="F26" s="64" t="s">
        <v>1884</v>
      </c>
      <c r="G26" s="62"/>
      <c r="H26" s="62">
        <v>32</v>
      </c>
      <c r="I26" s="62">
        <v>35</v>
      </c>
      <c r="J26" s="62">
        <v>28.999999999999996</v>
      </c>
      <c r="K26" s="62">
        <v>21</v>
      </c>
      <c r="L26" s="62">
        <v>12</v>
      </c>
      <c r="M26" s="62">
        <v>11</v>
      </c>
      <c r="N26" s="62">
        <v>13</v>
      </c>
      <c r="O26" s="62">
        <v>7.0000000000000009</v>
      </c>
    </row>
    <row r="27" spans="5:15" x14ac:dyDescent="0.25">
      <c r="E27" s="229" t="s">
        <v>1901</v>
      </c>
      <c r="F27" s="64" t="s">
        <v>1885</v>
      </c>
      <c r="G27" s="62"/>
      <c r="H27" s="62">
        <v>43</v>
      </c>
      <c r="I27" s="62">
        <v>28.000000000000004</v>
      </c>
      <c r="J27" s="62">
        <v>42</v>
      </c>
      <c r="K27" s="62">
        <v>15</v>
      </c>
      <c r="L27" s="62">
        <v>15</v>
      </c>
      <c r="M27" s="62">
        <v>9</v>
      </c>
      <c r="N27" s="62">
        <v>18</v>
      </c>
      <c r="O27" s="62">
        <v>4</v>
      </c>
    </row>
    <row r="28" spans="5:15" x14ac:dyDescent="0.25">
      <c r="E28" s="229" t="s">
        <v>1775</v>
      </c>
      <c r="F28" s="64" t="s">
        <v>1886</v>
      </c>
      <c r="G28" s="62"/>
      <c r="H28" s="62">
        <v>37</v>
      </c>
      <c r="I28" s="62">
        <v>28.000000000000004</v>
      </c>
      <c r="J28" s="62">
        <v>38</v>
      </c>
      <c r="K28" s="62">
        <v>21</v>
      </c>
      <c r="L28" s="62">
        <v>12</v>
      </c>
      <c r="M28" s="62">
        <v>13</v>
      </c>
      <c r="N28" s="62">
        <v>11</v>
      </c>
      <c r="O28" s="62">
        <v>4</v>
      </c>
    </row>
    <row r="29" spans="5:15" x14ac:dyDescent="0.25">
      <c r="E29" s="229" t="s">
        <v>1902</v>
      </c>
      <c r="F29" s="64" t="s">
        <v>1887</v>
      </c>
      <c r="G29" s="62">
        <v>49</v>
      </c>
      <c r="H29" s="62">
        <v>41</v>
      </c>
      <c r="I29" s="62">
        <v>28.999999999999996</v>
      </c>
      <c r="J29" s="62">
        <v>36</v>
      </c>
      <c r="K29" s="62">
        <v>26</v>
      </c>
      <c r="L29" s="62">
        <v>14.000000000000002</v>
      </c>
      <c r="M29" s="62">
        <v>6</v>
      </c>
      <c r="N29" s="62">
        <v>13</v>
      </c>
      <c r="O29" s="62">
        <v>4</v>
      </c>
    </row>
    <row r="30" spans="5:15" x14ac:dyDescent="0.25">
      <c r="E30" s="229" t="s">
        <v>1903</v>
      </c>
      <c r="F30" s="64" t="s">
        <v>1888</v>
      </c>
      <c r="G30" s="62">
        <v>48</v>
      </c>
      <c r="H30" s="62">
        <v>36</v>
      </c>
      <c r="I30" s="62">
        <v>34</v>
      </c>
      <c r="J30" s="62">
        <v>30</v>
      </c>
      <c r="K30" s="62">
        <v>22</v>
      </c>
      <c r="L30" s="62">
        <v>15</v>
      </c>
      <c r="M30" s="62">
        <v>6</v>
      </c>
      <c r="N30" s="62">
        <v>13</v>
      </c>
      <c r="O30" s="62">
        <v>6</v>
      </c>
    </row>
    <row r="31" spans="5:15" x14ac:dyDescent="0.25">
      <c r="E31" s="224" t="s">
        <v>1904</v>
      </c>
      <c r="F31" s="59" t="s">
        <v>1889</v>
      </c>
      <c r="G31" s="62">
        <v>61</v>
      </c>
      <c r="H31" s="62">
        <v>31</v>
      </c>
      <c r="I31" s="62">
        <v>41</v>
      </c>
      <c r="J31" s="62">
        <v>28.000000000000004</v>
      </c>
      <c r="K31" s="62">
        <v>17</v>
      </c>
      <c r="L31" s="62">
        <v>14.000000000000002</v>
      </c>
      <c r="M31" s="62">
        <v>7.0000000000000009</v>
      </c>
      <c r="N31" s="62">
        <v>14.000000000000002</v>
      </c>
      <c r="O31" s="62">
        <v>4</v>
      </c>
    </row>
    <row r="35" spans="5:5" x14ac:dyDescent="0.25">
      <c r="E35" s="224"/>
    </row>
    <row r="36" spans="5:5" x14ac:dyDescent="0.25">
      <c r="E36" s="224"/>
    </row>
  </sheetData>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J34"/>
  <sheetViews>
    <sheetView zoomScale="75" zoomScaleNormal="75" workbookViewId="0"/>
  </sheetViews>
  <sheetFormatPr defaultColWidth="9.140625" defaultRowHeight="12.75" x14ac:dyDescent="0.2"/>
  <cols>
    <col min="1" max="1" width="13.7109375" style="189" bestFit="1" customWidth="1"/>
    <col min="2" max="2" width="90.28515625" style="189" customWidth="1"/>
    <col min="3" max="5" width="7.85546875" style="189" customWidth="1"/>
    <col min="6" max="6" width="13.7109375" style="189" customWidth="1"/>
    <col min="7" max="7" width="14.5703125" style="189" customWidth="1"/>
    <col min="8" max="19" width="5.5703125" style="189" bestFit="1" customWidth="1"/>
    <col min="20" max="22" width="5.85546875" style="189" bestFit="1" customWidth="1"/>
    <col min="23" max="23" width="5.85546875" style="189" customWidth="1"/>
    <col min="24" max="24" width="9.85546875" style="189" bestFit="1" customWidth="1"/>
    <col min="25" max="16384" width="9.140625" style="189"/>
  </cols>
  <sheetData>
    <row r="1" spans="1:27" s="59" customFormat="1" ht="15.75" x14ac:dyDescent="0.25">
      <c r="A1" s="59" t="s">
        <v>2</v>
      </c>
      <c r="B1" s="60" t="s">
        <v>679</v>
      </c>
      <c r="C1" s="176" t="s">
        <v>467</v>
      </c>
    </row>
    <row r="2" spans="1:27" s="59" customFormat="1" ht="15.75" x14ac:dyDescent="0.25">
      <c r="A2" s="59" t="s">
        <v>3</v>
      </c>
      <c r="B2" s="60" t="s">
        <v>680</v>
      </c>
    </row>
    <row r="3" spans="1:27" s="59" customFormat="1" ht="15.75" x14ac:dyDescent="0.25">
      <c r="A3" s="59" t="s">
        <v>4</v>
      </c>
      <c r="B3" s="59" t="s">
        <v>100</v>
      </c>
    </row>
    <row r="4" spans="1:27" s="59" customFormat="1" ht="15.75" x14ac:dyDescent="0.25">
      <c r="A4" s="59" t="s">
        <v>5</v>
      </c>
      <c r="B4" s="59" t="s">
        <v>101</v>
      </c>
    </row>
    <row r="5" spans="1:27" s="59" customFormat="1" ht="15.75" x14ac:dyDescent="0.25">
      <c r="A5" s="59" t="s">
        <v>6</v>
      </c>
      <c r="B5" s="59" t="s">
        <v>1743</v>
      </c>
    </row>
    <row r="6" spans="1:27" s="59" customFormat="1" ht="15.75" x14ac:dyDescent="0.25">
      <c r="A6" s="59" t="s">
        <v>7</v>
      </c>
      <c r="B6" s="59" t="s">
        <v>2001</v>
      </c>
    </row>
    <row r="7" spans="1:27" s="59" customFormat="1" ht="15.75" x14ac:dyDescent="0.25"/>
    <row r="8" spans="1:27" s="59" customFormat="1" ht="15.75" x14ac:dyDescent="0.25"/>
    <row r="9" spans="1:27" s="59" customFormat="1" ht="15.75" x14ac:dyDescent="0.25"/>
    <row r="10" spans="1:27" s="59" customFormat="1" ht="15.75" x14ac:dyDescent="0.25"/>
    <row r="11" spans="1:27" s="59" customFormat="1" ht="15.75" x14ac:dyDescent="0.25"/>
    <row r="12" spans="1:27" s="59" customFormat="1" ht="15.75" x14ac:dyDescent="0.25">
      <c r="H12" s="190">
        <v>2007</v>
      </c>
      <c r="I12" s="190">
        <v>2008</v>
      </c>
      <c r="J12" s="190">
        <v>2009</v>
      </c>
      <c r="K12" s="190">
        <v>2010</v>
      </c>
      <c r="L12" s="190">
        <v>2011</v>
      </c>
      <c r="M12" s="190">
        <v>2012</v>
      </c>
      <c r="N12" s="190">
        <v>2013</v>
      </c>
      <c r="O12" s="190">
        <v>2014</v>
      </c>
      <c r="P12" s="190">
        <v>2015</v>
      </c>
      <c r="Q12" s="190">
        <v>2016</v>
      </c>
      <c r="R12" s="190">
        <v>2017</v>
      </c>
      <c r="S12" s="190">
        <v>2018</v>
      </c>
      <c r="T12" s="190">
        <v>2019</v>
      </c>
      <c r="U12" s="190">
        <v>2020</v>
      </c>
      <c r="V12" s="59">
        <v>2021</v>
      </c>
      <c r="W12" s="59" t="s">
        <v>1749</v>
      </c>
      <c r="X12" s="190" t="s">
        <v>1740</v>
      </c>
      <c r="Y12" s="190" t="s">
        <v>1546</v>
      </c>
      <c r="Z12" s="190" t="s">
        <v>1744</v>
      </c>
      <c r="AA12" s="190" t="s">
        <v>1738</v>
      </c>
    </row>
    <row r="13" spans="1:27" s="59" customFormat="1" ht="15.75" x14ac:dyDescent="0.25">
      <c r="G13" s="60"/>
      <c r="H13" s="190">
        <v>2007</v>
      </c>
      <c r="I13" s="190">
        <v>2008</v>
      </c>
      <c r="J13" s="190">
        <v>2009</v>
      </c>
      <c r="K13" s="190">
        <v>2010</v>
      </c>
      <c r="L13" s="190">
        <v>2011</v>
      </c>
      <c r="M13" s="190">
        <v>2012</v>
      </c>
      <c r="N13" s="190">
        <v>2013</v>
      </c>
      <c r="O13" s="190">
        <v>2014</v>
      </c>
      <c r="P13" s="190">
        <v>2015</v>
      </c>
      <c r="Q13" s="190">
        <v>2016</v>
      </c>
      <c r="R13" s="190">
        <v>2017</v>
      </c>
      <c r="S13" s="190">
        <v>2018</v>
      </c>
      <c r="T13" s="190">
        <v>2019</v>
      </c>
      <c r="U13" s="190">
        <v>2020</v>
      </c>
      <c r="V13" s="59">
        <v>2021</v>
      </c>
      <c r="W13" s="59" t="s">
        <v>1742</v>
      </c>
      <c r="X13" s="190" t="s">
        <v>1741</v>
      </c>
      <c r="Y13" s="190" t="s">
        <v>1547</v>
      </c>
      <c r="Z13" s="190" t="s">
        <v>1745</v>
      </c>
      <c r="AA13" s="190" t="s">
        <v>1739</v>
      </c>
    </row>
    <row r="14" spans="1:27" s="59" customFormat="1" ht="31.5" x14ac:dyDescent="0.25">
      <c r="F14" s="73" t="s">
        <v>263</v>
      </c>
      <c r="G14" s="73" t="s">
        <v>494</v>
      </c>
      <c r="H14" s="61">
        <v>193.089</v>
      </c>
      <c r="I14" s="61">
        <v>248.97900000000001</v>
      </c>
      <c r="J14" s="61">
        <v>293.68900000000002</v>
      </c>
      <c r="K14" s="61">
        <v>172.56399999999999</v>
      </c>
      <c r="L14" s="61">
        <v>87.424999999999997</v>
      </c>
      <c r="M14" s="61">
        <v>22.951000000000001</v>
      </c>
      <c r="N14" s="61">
        <v>33.1</v>
      </c>
      <c r="O14" s="61">
        <v>68.19</v>
      </c>
      <c r="P14" s="61">
        <v>50.92</v>
      </c>
      <c r="Q14" s="61">
        <v>96.274000000000001</v>
      </c>
      <c r="R14" s="61">
        <v>79.92</v>
      </c>
      <c r="S14" s="61">
        <v>230.57499999999999</v>
      </c>
      <c r="T14" s="61">
        <v>70.545000000000002</v>
      </c>
      <c r="U14" s="61">
        <v>231.94900000000001</v>
      </c>
      <c r="V14" s="61">
        <v>44.454999999999998</v>
      </c>
      <c r="W14" s="61">
        <v>109.102</v>
      </c>
      <c r="X14" s="61"/>
    </row>
    <row r="15" spans="1:27" s="59" customFormat="1" ht="47.25" x14ac:dyDescent="0.25">
      <c r="F15" s="73" t="s">
        <v>472</v>
      </c>
      <c r="G15" s="73" t="s">
        <v>495</v>
      </c>
      <c r="T15" s="61"/>
      <c r="U15" s="61"/>
      <c r="X15" s="61">
        <v>244.32599999999999</v>
      </c>
      <c r="Y15" s="61">
        <v>140.49600000000001</v>
      </c>
      <c r="Z15" s="61">
        <v>51.25</v>
      </c>
      <c r="AA15" s="61"/>
    </row>
    <row r="16" spans="1:27" s="59" customFormat="1" ht="94.5" x14ac:dyDescent="0.25">
      <c r="F16" s="73" t="s">
        <v>496</v>
      </c>
      <c r="G16" s="73" t="s">
        <v>497</v>
      </c>
      <c r="X16" s="191"/>
      <c r="Y16" s="191"/>
      <c r="Z16" s="191"/>
      <c r="AA16" s="61">
        <v>402.13800000000003</v>
      </c>
    </row>
    <row r="17" spans="6:36" s="59" customFormat="1" ht="15.75" x14ac:dyDescent="0.25">
      <c r="F17" s="59" t="s">
        <v>674</v>
      </c>
      <c r="G17" s="59" t="s">
        <v>1750</v>
      </c>
      <c r="H17" s="191"/>
      <c r="I17" s="191"/>
      <c r="J17" s="191">
        <v>120.29300000000001</v>
      </c>
      <c r="K17" s="191">
        <v>15.420999999999999</v>
      </c>
      <c r="L17" s="191">
        <v>103.867</v>
      </c>
      <c r="M17" s="191">
        <v>-20.556000000000004</v>
      </c>
      <c r="N17" s="191">
        <v>78.953000000000003</v>
      </c>
      <c r="O17" s="191">
        <v>124.93599999999999</v>
      </c>
      <c r="P17" s="191">
        <v>175.98200000000003</v>
      </c>
      <c r="Q17" s="191">
        <v>157.637</v>
      </c>
      <c r="R17" s="191">
        <v>132.88499999999999</v>
      </c>
      <c r="S17" s="191">
        <v>226.125</v>
      </c>
      <c r="T17" s="191">
        <v>128.38499999999999</v>
      </c>
      <c r="U17" s="191">
        <v>65.308000000000007</v>
      </c>
      <c r="V17" s="191">
        <v>14.34</v>
      </c>
      <c r="W17" s="191">
        <v>77.819999999999993</v>
      </c>
      <c r="X17" s="191"/>
    </row>
    <row r="18" spans="6:36" s="59" customFormat="1" ht="47.25" x14ac:dyDescent="0.25">
      <c r="F18" s="73" t="s">
        <v>489</v>
      </c>
      <c r="G18" s="73" t="s">
        <v>522</v>
      </c>
      <c r="H18" s="59">
        <v>12.274767954755347</v>
      </c>
      <c r="I18" s="59">
        <v>16.778295066943983</v>
      </c>
      <c r="J18" s="62">
        <v>21.920765452246101</v>
      </c>
      <c r="K18" s="62">
        <v>20.53</v>
      </c>
      <c r="L18" s="62">
        <v>19.225556833430993</v>
      </c>
      <c r="M18" s="62">
        <v>20.991582731224607</v>
      </c>
      <c r="N18" s="62">
        <v>18.431093178665993</v>
      </c>
      <c r="O18" s="62">
        <v>16.191193818750037</v>
      </c>
      <c r="P18" s="62">
        <v>12.063505609621544</v>
      </c>
      <c r="Q18" s="62">
        <v>9.5000431536060042</v>
      </c>
      <c r="R18" s="62">
        <v>7.5205567486301597</v>
      </c>
      <c r="S18" s="62">
        <v>7.2902796363390809</v>
      </c>
      <c r="T18" s="62">
        <v>5.6250616022988078</v>
      </c>
      <c r="U18" s="62">
        <v>9.1243476056240258</v>
      </c>
      <c r="V18" s="62">
        <v>9.1791384366467792</v>
      </c>
      <c r="W18" s="62">
        <v>9.9</v>
      </c>
      <c r="X18" s="62"/>
    </row>
    <row r="19" spans="6:36" s="59" customFormat="1" ht="15.75" x14ac:dyDescent="0.25">
      <c r="U19" s="62"/>
    </row>
    <row r="20" spans="6:36" s="59" customFormat="1" ht="15.75" x14ac:dyDescent="0.25"/>
    <row r="21" spans="6:36" s="59" customFormat="1" ht="15.75" x14ac:dyDescent="0.25"/>
    <row r="22" spans="6:36" s="59" customFormat="1" ht="15.75" x14ac:dyDescent="0.25"/>
    <row r="23" spans="6:36" s="59" customFormat="1" ht="15.75" x14ac:dyDescent="0.25"/>
    <row r="24" spans="6:36" s="59" customFormat="1" ht="15.75" x14ac:dyDescent="0.25"/>
    <row r="25" spans="6:36" s="59" customFormat="1" ht="15.75" x14ac:dyDescent="0.25"/>
    <row r="26" spans="6:36" s="59" customFormat="1" ht="15.75" x14ac:dyDescent="0.25"/>
    <row r="27" spans="6:36" s="59" customFormat="1" ht="15.75" x14ac:dyDescent="0.25">
      <c r="AI27" s="61"/>
    </row>
    <row r="28" spans="6:36" s="59" customFormat="1" ht="15.75" x14ac:dyDescent="0.25">
      <c r="AI28" s="61"/>
      <c r="AJ28" s="61"/>
    </row>
    <row r="29" spans="6:36" s="59" customFormat="1" ht="15.75" x14ac:dyDescent="0.25">
      <c r="AI29" s="61"/>
      <c r="AJ29" s="61"/>
    </row>
    <row r="30" spans="6:36" s="59" customFormat="1" ht="15.75" x14ac:dyDescent="0.25">
      <c r="AI30" s="61"/>
      <c r="AJ30" s="61"/>
    </row>
    <row r="31" spans="6:36" s="59" customFormat="1" ht="15.75" x14ac:dyDescent="0.25">
      <c r="AI31" s="61"/>
    </row>
    <row r="32" spans="6:36" s="59" customFormat="1" ht="15.75" x14ac:dyDescent="0.25"/>
    <row r="33" s="59" customFormat="1" ht="15.75" x14ac:dyDescent="0.25"/>
    <row r="34" s="59"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44"/>
  <sheetViews>
    <sheetView zoomScale="75" zoomScaleNormal="75" workbookViewId="0"/>
  </sheetViews>
  <sheetFormatPr defaultColWidth="9.140625" defaultRowHeight="15.75" x14ac:dyDescent="0.25"/>
  <cols>
    <col min="1" max="1" width="13.7109375" style="45" bestFit="1" customWidth="1"/>
    <col min="2" max="2" width="129.85546875" style="45" customWidth="1"/>
    <col min="3" max="3" width="13" style="45" customWidth="1"/>
    <col min="4" max="4" width="5.85546875" style="45" bestFit="1" customWidth="1"/>
    <col min="5" max="5" width="5.28515625" style="45" customWidth="1"/>
    <col min="6" max="6" width="5.85546875" style="45" bestFit="1" customWidth="1"/>
    <col min="7" max="7" width="3.5703125" style="45" bestFit="1" customWidth="1"/>
    <col min="8" max="8" width="15.42578125" style="45" bestFit="1" customWidth="1"/>
    <col min="9" max="9" width="11.140625" style="45" bestFit="1" customWidth="1"/>
    <col min="10" max="10" width="12" style="45" bestFit="1" customWidth="1"/>
    <col min="11" max="11" width="25.7109375" style="45" bestFit="1" customWidth="1"/>
    <col min="12" max="12" width="18.42578125" style="45" bestFit="1" customWidth="1"/>
    <col min="13" max="13" width="15.5703125" style="45" customWidth="1"/>
    <col min="14" max="16384" width="9.140625" style="45"/>
  </cols>
  <sheetData>
    <row r="1" spans="1:13" x14ac:dyDescent="0.25">
      <c r="A1" s="35" t="s">
        <v>2</v>
      </c>
      <c r="B1" s="36" t="s">
        <v>1716</v>
      </c>
      <c r="C1" s="179" t="s">
        <v>467</v>
      </c>
      <c r="D1" s="179"/>
      <c r="E1" s="179"/>
    </row>
    <row r="2" spans="1:13" ht="18" x14ac:dyDescent="0.35">
      <c r="A2" s="35" t="s">
        <v>3</v>
      </c>
      <c r="B2" s="36" t="s">
        <v>1733</v>
      </c>
      <c r="C2" s="197"/>
      <c r="D2" s="197"/>
      <c r="E2" s="197"/>
    </row>
    <row r="3" spans="1:13" ht="18" x14ac:dyDescent="0.35">
      <c r="A3" s="29" t="s">
        <v>4</v>
      </c>
      <c r="B3" s="29" t="s">
        <v>1699</v>
      </c>
      <c r="C3" s="197"/>
      <c r="D3" s="197"/>
      <c r="E3" s="197"/>
    </row>
    <row r="4" spans="1:13" ht="18" x14ac:dyDescent="0.35">
      <c r="A4" s="29" t="s">
        <v>5</v>
      </c>
      <c r="B4" s="29" t="s">
        <v>1700</v>
      </c>
      <c r="C4" s="197"/>
      <c r="D4" s="197"/>
      <c r="E4" s="197"/>
    </row>
    <row r="5" spans="1:13" ht="18" customHeight="1" x14ac:dyDescent="0.35">
      <c r="A5" s="27" t="s">
        <v>6</v>
      </c>
      <c r="B5" s="15" t="s">
        <v>1715</v>
      </c>
      <c r="C5" s="197"/>
      <c r="D5" s="197"/>
      <c r="E5" s="197"/>
    </row>
    <row r="6" spans="1:13" ht="18" customHeight="1" x14ac:dyDescent="0.35">
      <c r="A6" s="27" t="s">
        <v>7</v>
      </c>
      <c r="B6" s="15" t="s">
        <v>1734</v>
      </c>
      <c r="C6" s="197"/>
      <c r="D6" s="197"/>
      <c r="E6" s="197"/>
    </row>
    <row r="8" spans="1:13" x14ac:dyDescent="0.25">
      <c r="H8" s="45" t="s">
        <v>137</v>
      </c>
      <c r="I8" s="45" t="s">
        <v>136</v>
      </c>
      <c r="J8" s="45" t="s">
        <v>138</v>
      </c>
      <c r="K8" s="45" t="s">
        <v>139</v>
      </c>
      <c r="L8" s="45" t="s">
        <v>140</v>
      </c>
      <c r="M8" s="45" t="s">
        <v>1701</v>
      </c>
    </row>
    <row r="9" spans="1:13" x14ac:dyDescent="0.25">
      <c r="H9" s="45" t="s">
        <v>122</v>
      </c>
      <c r="I9" s="45" t="s">
        <v>123</v>
      </c>
      <c r="J9" s="45" t="s">
        <v>124</v>
      </c>
      <c r="K9" s="45" t="s">
        <v>1702</v>
      </c>
      <c r="L9" s="45" t="s">
        <v>125</v>
      </c>
      <c r="M9" s="45" t="s">
        <v>1703</v>
      </c>
    </row>
    <row r="10" spans="1:13" x14ac:dyDescent="0.25">
      <c r="D10" s="45">
        <v>2017</v>
      </c>
      <c r="E10" s="45" t="s">
        <v>1704</v>
      </c>
      <c r="F10" s="45">
        <v>2017</v>
      </c>
      <c r="G10" s="45" t="s">
        <v>302</v>
      </c>
      <c r="H10" s="198">
        <v>35.674999999999997</v>
      </c>
      <c r="I10" s="198">
        <v>6.8949999999999996</v>
      </c>
      <c r="J10" s="198">
        <v>12.23</v>
      </c>
      <c r="K10" s="198">
        <v>0</v>
      </c>
      <c r="L10" s="198">
        <v>12.19</v>
      </c>
      <c r="M10" s="198">
        <v>4.7903047950430384</v>
      </c>
    </row>
    <row r="11" spans="1:13" x14ac:dyDescent="0.25">
      <c r="E11" s="45" t="s">
        <v>60</v>
      </c>
      <c r="G11" s="45" t="s">
        <v>61</v>
      </c>
      <c r="H11" s="198">
        <v>32.475000000000001</v>
      </c>
      <c r="I11" s="198">
        <v>18.54</v>
      </c>
      <c r="J11" s="198">
        <v>9.73</v>
      </c>
      <c r="K11" s="198">
        <v>0</v>
      </c>
      <c r="L11" s="198">
        <v>37.99</v>
      </c>
      <c r="M11" s="198">
        <v>4.7903047950430384</v>
      </c>
    </row>
    <row r="12" spans="1:13" x14ac:dyDescent="0.25">
      <c r="E12" s="45" t="s">
        <v>62</v>
      </c>
      <c r="G12" s="45" t="s">
        <v>63</v>
      </c>
      <c r="H12" s="198">
        <v>45.61</v>
      </c>
      <c r="I12" s="198">
        <v>13.755000000000001</v>
      </c>
      <c r="J12" s="198">
        <v>10.64</v>
      </c>
      <c r="K12" s="198">
        <v>54</v>
      </c>
      <c r="L12" s="198">
        <v>40.98</v>
      </c>
      <c r="M12" s="198">
        <v>4.7903047950430384</v>
      </c>
    </row>
    <row r="13" spans="1:13" x14ac:dyDescent="0.25">
      <c r="E13" s="45" t="s">
        <v>64</v>
      </c>
      <c r="G13" s="45" t="s">
        <v>65</v>
      </c>
      <c r="H13" s="198">
        <v>44.645000000000003</v>
      </c>
      <c r="I13" s="198">
        <v>32.704999999999998</v>
      </c>
      <c r="J13" s="198">
        <v>15.59</v>
      </c>
      <c r="K13" s="198">
        <v>5.1100000000000003</v>
      </c>
      <c r="L13" s="198">
        <v>46.314999999999998</v>
      </c>
      <c r="M13" s="198">
        <v>4.7903047950430384</v>
      </c>
    </row>
    <row r="14" spans="1:13" x14ac:dyDescent="0.25">
      <c r="D14" s="45">
        <v>2018</v>
      </c>
      <c r="E14" s="45" t="s">
        <v>1704</v>
      </c>
      <c r="F14" s="45">
        <v>2018</v>
      </c>
      <c r="G14" s="45" t="s">
        <v>302</v>
      </c>
      <c r="H14" s="198">
        <v>54.146999999999998</v>
      </c>
      <c r="I14" s="198">
        <v>4.242</v>
      </c>
      <c r="J14" s="198">
        <v>8.641</v>
      </c>
      <c r="K14" s="198">
        <v>0</v>
      </c>
      <c r="L14" s="198">
        <v>24.068000000000001</v>
      </c>
      <c r="M14" s="198">
        <v>6.1478362551376824</v>
      </c>
    </row>
    <row r="15" spans="1:13" x14ac:dyDescent="0.25">
      <c r="E15" s="45" t="s">
        <v>60</v>
      </c>
      <c r="G15" s="45" t="s">
        <v>61</v>
      </c>
      <c r="H15" s="198">
        <v>60.460619999999999</v>
      </c>
      <c r="I15" s="198">
        <v>27.457000000000001</v>
      </c>
      <c r="J15" s="198">
        <v>18.872619999999998</v>
      </c>
      <c r="K15" s="198">
        <v>0</v>
      </c>
      <c r="L15" s="198">
        <v>54.758050000000004</v>
      </c>
      <c r="M15" s="198">
        <v>6.1478362551376824</v>
      </c>
    </row>
    <row r="16" spans="1:13" x14ac:dyDescent="0.25">
      <c r="E16" s="45" t="s">
        <v>62</v>
      </c>
      <c r="G16" s="45" t="s">
        <v>63</v>
      </c>
      <c r="H16" s="198">
        <v>54.145820000000015</v>
      </c>
      <c r="I16" s="198">
        <v>18.143000000000001</v>
      </c>
      <c r="J16" s="198">
        <v>11.622000000000002</v>
      </c>
      <c r="K16" s="198">
        <v>5.2839999999999998</v>
      </c>
      <c r="L16" s="198">
        <v>22.234549999999999</v>
      </c>
      <c r="M16" s="198">
        <v>6.1478362551376824</v>
      </c>
    </row>
    <row r="17" spans="4:15" x14ac:dyDescent="0.25">
      <c r="E17" s="45" t="s">
        <v>64</v>
      </c>
      <c r="G17" s="45" t="s">
        <v>65</v>
      </c>
      <c r="H17" s="198">
        <v>62.112750000000005</v>
      </c>
      <c r="I17" s="198">
        <v>45.06</v>
      </c>
      <c r="J17" s="198">
        <v>20.883419999999997</v>
      </c>
      <c r="K17" s="198">
        <v>0</v>
      </c>
      <c r="L17" s="198">
        <v>43.43018</v>
      </c>
      <c r="M17" s="198">
        <v>6.1478362551376824</v>
      </c>
    </row>
    <row r="18" spans="4:15" x14ac:dyDescent="0.25">
      <c r="D18" s="45">
        <v>2019</v>
      </c>
      <c r="E18" s="45" t="s">
        <v>1704</v>
      </c>
      <c r="F18" s="45">
        <v>2019</v>
      </c>
      <c r="G18" s="45" t="s">
        <v>302</v>
      </c>
      <c r="H18" s="198">
        <v>36.26</v>
      </c>
      <c r="I18" s="198">
        <v>3.355</v>
      </c>
      <c r="J18" s="198">
        <v>11.851000000000001</v>
      </c>
      <c r="K18" s="198">
        <v>0</v>
      </c>
      <c r="L18" s="198">
        <v>28.516999999999999</v>
      </c>
      <c r="M18" s="198">
        <v>4.5710552446293331</v>
      </c>
      <c r="O18" s="198"/>
    </row>
    <row r="19" spans="4:15" x14ac:dyDescent="0.25">
      <c r="E19" s="45" t="s">
        <v>60</v>
      </c>
      <c r="G19" s="45" t="s">
        <v>61</v>
      </c>
      <c r="H19" s="198">
        <v>69.825399999999988</v>
      </c>
      <c r="I19" s="198">
        <v>41.62979</v>
      </c>
      <c r="J19" s="198">
        <v>16.01961</v>
      </c>
      <c r="K19" s="198">
        <v>0</v>
      </c>
      <c r="L19" s="198">
        <v>35.912909999999997</v>
      </c>
      <c r="M19" s="198">
        <v>4.1547284225133216</v>
      </c>
      <c r="O19" s="198"/>
    </row>
    <row r="20" spans="4:15" x14ac:dyDescent="0.25">
      <c r="E20" s="45" t="s">
        <v>62</v>
      </c>
      <c r="G20" s="45" t="s">
        <v>63</v>
      </c>
      <c r="H20" s="198">
        <v>37.847540000000002</v>
      </c>
      <c r="I20" s="198">
        <v>19.965</v>
      </c>
      <c r="J20" s="198">
        <v>12.76075</v>
      </c>
      <c r="K20" s="198">
        <v>0</v>
      </c>
      <c r="L20" s="198">
        <v>91.736000000000004</v>
      </c>
      <c r="M20" s="198">
        <v>4.2163877188962351</v>
      </c>
      <c r="O20" s="198"/>
    </row>
    <row r="21" spans="4:15" x14ac:dyDescent="0.25">
      <c r="E21" s="45" t="s">
        <v>64</v>
      </c>
      <c r="G21" s="45" t="s">
        <v>65</v>
      </c>
      <c r="H21" s="198">
        <v>37.666930000000001</v>
      </c>
      <c r="I21" s="198">
        <v>63.061419999999998</v>
      </c>
      <c r="J21" s="198">
        <v>11.73718</v>
      </c>
      <c r="K21" s="198">
        <v>0</v>
      </c>
      <c r="L21" s="198">
        <v>90.044869999999989</v>
      </c>
      <c r="M21" s="198">
        <v>4.7604722982350296</v>
      </c>
      <c r="O21" s="198"/>
    </row>
    <row r="22" spans="4:15" x14ac:dyDescent="0.25">
      <c r="D22" s="45">
        <v>2020</v>
      </c>
      <c r="E22" s="45" t="s">
        <v>1704</v>
      </c>
      <c r="F22" s="45">
        <v>2020</v>
      </c>
      <c r="G22" s="45" t="s">
        <v>302</v>
      </c>
      <c r="H22" s="198">
        <v>24.895</v>
      </c>
      <c r="I22" s="198">
        <v>10.944000000000001</v>
      </c>
      <c r="J22" s="198">
        <v>10.301</v>
      </c>
      <c r="K22" s="198">
        <v>5.1189999999999998</v>
      </c>
      <c r="L22" s="198">
        <v>28.4</v>
      </c>
      <c r="M22" s="198">
        <v>9.3807267982173563</v>
      </c>
      <c r="O22" s="198"/>
    </row>
    <row r="23" spans="4:15" x14ac:dyDescent="0.25">
      <c r="E23" s="45" t="s">
        <v>60</v>
      </c>
      <c r="G23" s="45" t="s">
        <v>61</v>
      </c>
      <c r="H23" s="198">
        <v>23.627269999999996</v>
      </c>
      <c r="I23" s="198">
        <v>12.5</v>
      </c>
      <c r="J23" s="198">
        <v>3.5455999999999999</v>
      </c>
      <c r="K23" s="198">
        <v>0</v>
      </c>
      <c r="L23" s="198">
        <v>48.315089999999998</v>
      </c>
      <c r="M23" s="198">
        <v>32.879227802032375</v>
      </c>
      <c r="O23" s="198"/>
    </row>
    <row r="24" spans="4:15" x14ac:dyDescent="0.25">
      <c r="E24" s="45" t="s">
        <v>62</v>
      </c>
      <c r="G24" s="45" t="s">
        <v>63</v>
      </c>
      <c r="H24" s="198">
        <v>20.121449999999999</v>
      </c>
      <c r="I24" s="198">
        <v>14.638</v>
      </c>
      <c r="J24" s="198">
        <v>13.49417</v>
      </c>
      <c r="K24" s="198">
        <v>2.3610000000000002</v>
      </c>
      <c r="L24" s="198">
        <v>28.696729999999999</v>
      </c>
      <c r="M24" s="198">
        <v>13.328961071807935</v>
      </c>
      <c r="O24" s="198"/>
    </row>
    <row r="25" spans="4:15" x14ac:dyDescent="0.25">
      <c r="E25" s="45" t="s">
        <v>64</v>
      </c>
      <c r="G25" s="45" t="s">
        <v>65</v>
      </c>
      <c r="H25" s="198">
        <v>35.863140000000001</v>
      </c>
      <c r="I25" s="198">
        <v>6.2240000000000002</v>
      </c>
      <c r="J25" s="198">
        <v>6.4089999999999998</v>
      </c>
      <c r="K25" s="198">
        <v>0</v>
      </c>
      <c r="L25" s="198">
        <v>37.809100000000001</v>
      </c>
      <c r="M25" s="198">
        <v>17.387325953667833</v>
      </c>
      <c r="O25" s="198"/>
    </row>
    <row r="26" spans="4:15" x14ac:dyDescent="0.25">
      <c r="D26" s="45">
        <v>2021</v>
      </c>
      <c r="E26" s="45" t="s">
        <v>1704</v>
      </c>
      <c r="F26" s="45">
        <v>2021</v>
      </c>
      <c r="G26" s="45" t="s">
        <v>302</v>
      </c>
      <c r="H26" s="198">
        <v>30.243833000000002</v>
      </c>
      <c r="I26" s="198">
        <v>2.5059999999999998</v>
      </c>
      <c r="J26" s="198">
        <v>4.5460000000000003</v>
      </c>
      <c r="K26" s="198">
        <v>1.2789999999999999</v>
      </c>
      <c r="L26" s="198">
        <v>36.322099999999999</v>
      </c>
      <c r="M26" s="198">
        <v>26.411511491887339</v>
      </c>
      <c r="O26" s="198"/>
    </row>
    <row r="27" spans="4:15" x14ac:dyDescent="0.25">
      <c r="E27" s="45" t="s">
        <v>60</v>
      </c>
      <c r="G27" s="45" t="s">
        <v>61</v>
      </c>
      <c r="H27" s="198">
        <v>33.85754</v>
      </c>
      <c r="I27" s="198">
        <v>17.742999999999999</v>
      </c>
      <c r="J27" s="198">
        <v>7.3390000000000004</v>
      </c>
      <c r="K27" s="198">
        <v>0</v>
      </c>
      <c r="L27" s="198">
        <v>39.05265</v>
      </c>
      <c r="M27" s="198">
        <v>21.821276735592903</v>
      </c>
      <c r="O27" s="198"/>
    </row>
    <row r="28" spans="4:15" x14ac:dyDescent="0.25">
      <c r="E28" s="45" t="s">
        <v>62</v>
      </c>
      <c r="G28" s="45" t="s">
        <v>63</v>
      </c>
      <c r="H28" s="198">
        <v>49.29867999999999</v>
      </c>
      <c r="I28" s="198">
        <v>8.7379999999999995</v>
      </c>
      <c r="J28" s="198">
        <v>5.3103999999999996</v>
      </c>
      <c r="K28" s="198">
        <v>0</v>
      </c>
      <c r="L28" s="198">
        <v>18.17793</v>
      </c>
      <c r="M28" s="198">
        <v>13.483006589748165</v>
      </c>
      <c r="O28" s="198"/>
    </row>
    <row r="29" spans="4:15" x14ac:dyDescent="0.25">
      <c r="E29" s="45" t="s">
        <v>64</v>
      </c>
      <c r="G29" s="45" t="s">
        <v>65</v>
      </c>
      <c r="H29" s="198">
        <v>32.304000000000002</v>
      </c>
      <c r="I29" s="198">
        <v>14.433</v>
      </c>
      <c r="J29" s="198">
        <v>10.345000000000001</v>
      </c>
      <c r="K29" s="198">
        <v>0</v>
      </c>
      <c r="L29" s="198">
        <v>54.279000000000003</v>
      </c>
      <c r="M29" s="198">
        <v>15.192303237878747</v>
      </c>
      <c r="O29" s="198"/>
    </row>
    <row r="30" spans="4:15" x14ac:dyDescent="0.25">
      <c r="D30" s="45">
        <v>2022</v>
      </c>
      <c r="E30" s="45" t="s">
        <v>1704</v>
      </c>
      <c r="F30" s="45">
        <v>2022</v>
      </c>
      <c r="G30" s="45" t="s">
        <v>302</v>
      </c>
      <c r="H30" s="198">
        <v>22.068000000000001</v>
      </c>
      <c r="I30" s="198">
        <v>8.2219999999999995</v>
      </c>
      <c r="J30" s="198">
        <v>12.122999999999999</v>
      </c>
      <c r="K30" s="198">
        <v>0</v>
      </c>
      <c r="L30" s="198">
        <v>38.332000000000001</v>
      </c>
      <c r="M30" s="198">
        <v>16.854436501852305</v>
      </c>
      <c r="O30" s="198"/>
    </row>
    <row r="31" spans="4:15" x14ac:dyDescent="0.25">
      <c r="E31" s="45" t="s">
        <v>60</v>
      </c>
      <c r="G31" s="45" t="s">
        <v>61</v>
      </c>
      <c r="H31" s="198">
        <v>34.737000000000002</v>
      </c>
      <c r="I31" s="198">
        <v>4.8449999999999998</v>
      </c>
      <c r="J31" s="198">
        <v>10.808999999999999</v>
      </c>
      <c r="K31" s="198">
        <v>28</v>
      </c>
      <c r="L31" s="198">
        <v>29.625</v>
      </c>
      <c r="M31" s="198">
        <v>15.276174401354531</v>
      </c>
      <c r="O31" s="198"/>
    </row>
    <row r="34" spans="8:12" x14ac:dyDescent="0.25">
      <c r="H34" s="198"/>
      <c r="I34" s="198"/>
      <c r="J34" s="198"/>
      <c r="K34" s="198"/>
      <c r="L34" s="198"/>
    </row>
    <row r="35" spans="8:12" x14ac:dyDescent="0.25">
      <c r="H35" s="198"/>
      <c r="I35" s="198"/>
      <c r="J35" s="198"/>
      <c r="K35" s="198"/>
      <c r="L35" s="198"/>
    </row>
    <row r="36" spans="8:12" x14ac:dyDescent="0.25">
      <c r="H36" s="198"/>
      <c r="I36" s="198"/>
      <c r="J36" s="198"/>
      <c r="K36" s="198"/>
      <c r="L36" s="198"/>
    </row>
    <row r="37" spans="8:12" x14ac:dyDescent="0.25">
      <c r="H37" s="198"/>
      <c r="I37" s="198"/>
      <c r="J37" s="198"/>
      <c r="K37" s="198"/>
      <c r="L37" s="198"/>
    </row>
    <row r="38" spans="8:12" x14ac:dyDescent="0.25">
      <c r="H38" s="198"/>
      <c r="I38" s="198"/>
      <c r="J38" s="198"/>
      <c r="K38" s="198"/>
      <c r="L38" s="198"/>
    </row>
    <row r="39" spans="8:12" x14ac:dyDescent="0.25">
      <c r="H39" s="198"/>
      <c r="I39" s="198"/>
      <c r="J39" s="198"/>
      <c r="K39" s="198"/>
      <c r="L39" s="198"/>
    </row>
    <row r="40" spans="8:12" x14ac:dyDescent="0.25">
      <c r="H40" s="198"/>
      <c r="I40" s="198"/>
      <c r="J40" s="198"/>
      <c r="K40" s="198"/>
      <c r="L40" s="198"/>
    </row>
    <row r="41" spans="8:12" x14ac:dyDescent="0.25">
      <c r="H41" s="198"/>
      <c r="I41" s="198"/>
      <c r="J41" s="198"/>
      <c r="K41" s="198"/>
      <c r="L41" s="198"/>
    </row>
    <row r="42" spans="8:12" x14ac:dyDescent="0.25">
      <c r="H42" s="198"/>
      <c r="I42" s="198"/>
      <c r="J42" s="198"/>
      <c r="K42" s="198"/>
      <c r="L42" s="198"/>
    </row>
    <row r="43" spans="8:12" x14ac:dyDescent="0.25">
      <c r="H43" s="198"/>
      <c r="I43" s="198"/>
      <c r="J43" s="198"/>
      <c r="K43" s="198"/>
      <c r="L43" s="198"/>
    </row>
    <row r="44" spans="8:12" x14ac:dyDescent="0.25">
      <c r="H44" s="198"/>
      <c r="I44" s="198"/>
      <c r="J44" s="198"/>
      <c r="K44" s="198"/>
      <c r="L44" s="198"/>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2022-10-21T11:38:59Z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