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charts/chart6.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drawings/drawing21.xml" ContentType="application/vnd.openxmlformats-officedocument.drawingml.chartshapes+xml"/>
  <Override PartName="/xl/charts/chart16.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4.xml" ContentType="application/vnd.openxmlformats-officedocument.drawingml.chartshapes+xml"/>
  <Override PartName="/xl/charts/chart1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drawings/drawing27.xml" ContentType="application/vnd.openxmlformats-officedocument.drawingml.chartshapes+xml"/>
  <Override PartName="/xl/charts/chart20.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0.xml" ContentType="application/vnd.openxmlformats-officedocument.drawingml.chartshapes+xml"/>
  <Override PartName="/xl/charts/chart2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3.xml" ContentType="application/vnd.openxmlformats-officedocument.drawingml.chart+xml"/>
  <Override PartName="/xl/charts/style5.xml" ContentType="application/vnd.ms-office.chartstyle+xml"/>
  <Override PartName="/xl/charts/colors5.xml" ContentType="application/vnd.ms-office.chartcolorstyle+xml"/>
  <Override PartName="/xl/charts/chart2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3.xml" ContentType="application/vnd.openxmlformats-officedocument.drawing+xml"/>
  <Override PartName="/xl/charts/chart25.xml" ContentType="application/vnd.openxmlformats-officedocument.drawingml.chart+xml"/>
  <Override PartName="/xl/drawings/drawing34.xml" ContentType="application/vnd.openxmlformats-officedocument.drawingml.chartshapes+xml"/>
  <Override PartName="/xl/charts/chart26.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27.xml" ContentType="application/vnd.openxmlformats-officedocument.drawingml.chart+xml"/>
  <Override PartName="/xl/drawings/drawing37.xml" ContentType="application/vnd.openxmlformats-officedocument.drawingml.chartshapes+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0.xml" ContentType="application/vnd.openxmlformats-officedocument.drawingml.chartshapes+xml"/>
  <Override PartName="/xl/charts/chart3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1.xml" ContentType="application/vnd.openxmlformats-officedocument.drawingml.chartshapes+xml"/>
  <Override PartName="/xl/drawings/drawing42.xml" ContentType="application/vnd.openxmlformats-officedocument.drawing+xml"/>
  <Override PartName="/xl/charts/chart31.xml" ContentType="application/vnd.openxmlformats-officedocument.drawingml.chart+xml"/>
  <Override PartName="/xl/theme/themeOverride3.xml" ContentType="application/vnd.openxmlformats-officedocument.themeOverride+xml"/>
  <Override PartName="/xl/drawings/drawing43.xml" ContentType="application/vnd.openxmlformats-officedocument.drawingml.chartshapes+xml"/>
  <Override PartName="/xl/charts/chart32.xml" ContentType="application/vnd.openxmlformats-officedocument.drawingml.chart+xml"/>
  <Override PartName="/xl/theme/themeOverride4.xml" ContentType="application/vnd.openxmlformats-officedocument.themeOverride+xml"/>
  <Override PartName="/xl/drawings/drawing4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codeName="ThisWorkbook"/>
  <mc:AlternateContent xmlns:mc="http://schemas.openxmlformats.org/markup-compatibility/2006">
    <mc:Choice Requires="x15">
      <x15ac:absPath xmlns:x15ac="http://schemas.microsoft.com/office/spreadsheetml/2010/11/ac" url="X:\_workflow\KKF\_IR összes\2016_12\_ábrák\NETRE\"/>
    </mc:Choice>
  </mc:AlternateContent>
  <bookViews>
    <workbookView xWindow="13815" yWindow="-135" windowWidth="14460" windowHeight="12675" tabRatio="915"/>
  </bookViews>
  <sheets>
    <sheet name="alappálya-baseline" sheetId="136" r:id="rId1"/>
    <sheet name="c1-1" sheetId="65" r:id="rId2"/>
    <sheet name="c1-2" sheetId="79" r:id="rId3"/>
    <sheet name="c1-3" sheetId="124" r:id="rId4"/>
    <sheet name="c1-4" sheetId="6" r:id="rId5"/>
    <sheet name="t1-1" sheetId="7" r:id="rId6"/>
    <sheet name="t1-2" sheetId="94" r:id="rId7"/>
    <sheet name="c1-5" sheetId="48" r:id="rId8"/>
    <sheet name="c1-6" sheetId="116" r:id="rId9"/>
    <sheet name="c1-7" sheetId="131" r:id="rId10"/>
    <sheet name="c1-8" sheetId="67" r:id="rId11"/>
    <sheet name="c1-9" sheetId="135" r:id="rId12"/>
    <sheet name="c1-10" sheetId="103" r:id="rId13"/>
    <sheet name="c1_11" sheetId="134" r:id="rId14"/>
    <sheet name="c1-12" sheetId="138" r:id="rId15"/>
    <sheet name="c1-13" sheetId="15" r:id="rId16"/>
    <sheet name="c1-14" sheetId="110" r:id="rId17"/>
    <sheet name="t1-3" sheetId="127" r:id="rId18"/>
    <sheet name="c1-15" sheetId="130" r:id="rId19"/>
    <sheet name="c1-16" sheetId="133" r:id="rId20"/>
    <sheet name="t1-4" sheetId="129" r:id="rId21"/>
    <sheet name="t1-5" sheetId="74" r:id="rId22"/>
    <sheet name="t1-6" sheetId="70"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____________aaa" localSheetId="13" hidden="1">{"'előző év december'!$A$2:$CP$214"}</definedName>
    <definedName name="_____________aaa" localSheetId="18" hidden="1">{"'előző év december'!$A$2:$CP$214"}</definedName>
    <definedName name="___________M21" localSheetId="0">[0]!__M21</definedName>
    <definedName name="___________M21" localSheetId="18">[0]!__M21</definedName>
    <definedName name="___________M21" localSheetId="19">[0]!__M21</definedName>
    <definedName name="___________M21" localSheetId="9">[0]!__M21</definedName>
    <definedName name="___________M21" localSheetId="17">[0]!__M21</definedName>
    <definedName name="__________M21" localSheetId="0">[0]!__M21</definedName>
    <definedName name="__________M21" localSheetId="18">[0]!__M21</definedName>
    <definedName name="__________M21" localSheetId="19">[0]!__M21</definedName>
    <definedName name="__________M21" localSheetId="9">[0]!__M21</definedName>
    <definedName name="__________M21" localSheetId="17">[0]!__M21</definedName>
    <definedName name="_________M21" localSheetId="0">[0]!__M21</definedName>
    <definedName name="_________M21" localSheetId="18">[0]!__M21</definedName>
    <definedName name="_________M21" localSheetId="19">[0]!__M21</definedName>
    <definedName name="_________M21" localSheetId="9">[0]!__M21</definedName>
    <definedName name="_________M21" localSheetId="17">[0]!__M21</definedName>
    <definedName name="________M21" localSheetId="0">[0]!__M21</definedName>
    <definedName name="________M21" localSheetId="18">[0]!__M21</definedName>
    <definedName name="________M21" localSheetId="19">[0]!__M21</definedName>
    <definedName name="________M21" localSheetId="9">[0]!__M21</definedName>
    <definedName name="________M21" localSheetId="17">[0]!__M21</definedName>
    <definedName name="_______M21" localSheetId="0">[0]!__M21</definedName>
    <definedName name="_______M21" localSheetId="18">[0]!__M21</definedName>
    <definedName name="_______M21" localSheetId="19">[0]!__M21</definedName>
    <definedName name="_______M21" localSheetId="9">[0]!__M21</definedName>
    <definedName name="_______M21" localSheetId="17">[0]!__M21</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_M21" localSheetId="0">[0]!__M21</definedName>
    <definedName name="______M21" localSheetId="18">[0]!__M21</definedName>
    <definedName name="______M21" localSheetId="19">[0]!__M21</definedName>
    <definedName name="______M21" localSheetId="9">[0]!__M21</definedName>
    <definedName name="______M21" localSheetId="17">[0]!__M21</definedName>
    <definedName name="_____cp10" localSheetId="13" hidden="1">{"'előző év december'!$A$2:$CP$214"}</definedName>
    <definedName name="_____cp10" localSheetId="18" hidden="1">{"'előző év december'!$A$2:$CP$214"}</definedName>
    <definedName name="_____cp11" localSheetId="13" hidden="1">{"'előző év december'!$A$2:$CP$214"}</definedName>
    <definedName name="_____cp11" localSheetId="18" hidden="1">{"'előző év december'!$A$2:$CP$214"}</definedName>
    <definedName name="_____cp2" localSheetId="13" hidden="1">{"'előző év december'!$A$2:$CP$214"}</definedName>
    <definedName name="_____cp2" localSheetId="18" hidden="1">{"'előző év december'!$A$2:$CP$214"}</definedName>
    <definedName name="_____cp3" localSheetId="13" hidden="1">{"'előző év december'!$A$2:$CP$214"}</definedName>
    <definedName name="_____cp3" localSheetId="18" hidden="1">{"'előző év december'!$A$2:$CP$214"}</definedName>
    <definedName name="_____cp4" localSheetId="13" hidden="1">{"'előző év december'!$A$2:$CP$214"}</definedName>
    <definedName name="_____cp4" localSheetId="18" hidden="1">{"'előző év december'!$A$2:$CP$214"}</definedName>
    <definedName name="_____cp5" localSheetId="13" hidden="1">{"'előző év december'!$A$2:$CP$214"}</definedName>
    <definedName name="_____cp5" localSheetId="18" hidden="1">{"'előző év december'!$A$2:$CP$214"}</definedName>
    <definedName name="_____cp6" localSheetId="13" hidden="1">{"'előző év december'!$A$2:$CP$214"}</definedName>
    <definedName name="_____cp6" localSheetId="18" hidden="1">{"'előző év december'!$A$2:$CP$214"}</definedName>
    <definedName name="_____cp7" localSheetId="13" hidden="1">{"'előző év december'!$A$2:$CP$214"}</definedName>
    <definedName name="_____cp7" localSheetId="18" hidden="1">{"'előző év december'!$A$2:$CP$214"}</definedName>
    <definedName name="_____cp8" localSheetId="13" hidden="1">{"'előző év december'!$A$2:$CP$214"}</definedName>
    <definedName name="_____cp8" localSheetId="18" hidden="1">{"'előző év december'!$A$2:$CP$214"}</definedName>
    <definedName name="_____cp9" localSheetId="13" hidden="1">{"'előző év december'!$A$2:$CP$214"}</definedName>
    <definedName name="_____cp9" localSheetId="18" hidden="1">{"'előző év december'!$A$2:$CP$214"}</definedName>
    <definedName name="_____cpr2" localSheetId="13" hidden="1">{"'előző év december'!$A$2:$CP$214"}</definedName>
    <definedName name="_____cpr2" localSheetId="18" hidden="1">{"'előző év december'!$A$2:$CP$214"}</definedName>
    <definedName name="_____cpr3" localSheetId="13" hidden="1">{"'előző év december'!$A$2:$CP$214"}</definedName>
    <definedName name="_____cpr3" localSheetId="18" hidden="1">{"'előző év december'!$A$2:$CP$214"}</definedName>
    <definedName name="_____cpr4" localSheetId="13" hidden="1">{"'előző év december'!$A$2:$CP$214"}</definedName>
    <definedName name="_____cpr4" localSheetId="18" hidden="1">{"'előző év december'!$A$2:$CP$214"}</definedName>
    <definedName name="_____M21" localSheetId="0">[0]!__M21</definedName>
    <definedName name="_____M21" localSheetId="18">[0]!__M21</definedName>
    <definedName name="_____M21" localSheetId="19">[0]!__M21</definedName>
    <definedName name="_____M21" localSheetId="9">[0]!__M21</definedName>
    <definedName name="_____M21" localSheetId="17">[0]!__M21</definedName>
    <definedName name="____cp10" localSheetId="13" hidden="1">{"'előző év december'!$A$2:$CP$214"}</definedName>
    <definedName name="____cp10" localSheetId="18" hidden="1">{"'előző év december'!$A$2:$CP$214"}</definedName>
    <definedName name="____cp11" localSheetId="13" hidden="1">{"'előző év december'!$A$2:$CP$214"}</definedName>
    <definedName name="____cp11" localSheetId="18" hidden="1">{"'előző év december'!$A$2:$CP$214"}</definedName>
    <definedName name="____cp2" localSheetId="13" hidden="1">{"'előző év december'!$A$2:$CP$214"}</definedName>
    <definedName name="____cp2" localSheetId="18" hidden="1">{"'előző év december'!$A$2:$CP$214"}</definedName>
    <definedName name="____cp3" localSheetId="13" hidden="1">{"'előző év december'!$A$2:$CP$214"}</definedName>
    <definedName name="____cp3" localSheetId="18" hidden="1">{"'előző év december'!$A$2:$CP$214"}</definedName>
    <definedName name="____cp4" localSheetId="13" hidden="1">{"'előző év december'!$A$2:$CP$214"}</definedName>
    <definedName name="____cp4" localSheetId="18" hidden="1">{"'előző év december'!$A$2:$CP$214"}</definedName>
    <definedName name="____cp5" localSheetId="13" hidden="1">{"'előző év december'!$A$2:$CP$214"}</definedName>
    <definedName name="____cp5" localSheetId="18" hidden="1">{"'előző év december'!$A$2:$CP$214"}</definedName>
    <definedName name="____cp6" localSheetId="13" hidden="1">{"'előző év december'!$A$2:$CP$214"}</definedName>
    <definedName name="____cp6" localSheetId="18" hidden="1">{"'előző év december'!$A$2:$CP$214"}</definedName>
    <definedName name="____cp7" localSheetId="13" hidden="1">{"'előző év december'!$A$2:$CP$214"}</definedName>
    <definedName name="____cp7" localSheetId="18" hidden="1">{"'előző év december'!$A$2:$CP$214"}</definedName>
    <definedName name="____cp8" localSheetId="13" hidden="1">{"'előző év december'!$A$2:$CP$214"}</definedName>
    <definedName name="____cp8" localSheetId="18" hidden="1">{"'előző év december'!$A$2:$CP$214"}</definedName>
    <definedName name="____cp9" localSheetId="13" hidden="1">{"'előző év december'!$A$2:$CP$214"}</definedName>
    <definedName name="____cp9" localSheetId="18" hidden="1">{"'előző év december'!$A$2:$CP$214"}</definedName>
    <definedName name="____cpr2" localSheetId="13" hidden="1">{"'előző év december'!$A$2:$CP$214"}</definedName>
    <definedName name="____cpr2" localSheetId="18" hidden="1">{"'előző év december'!$A$2:$CP$214"}</definedName>
    <definedName name="____cpr3" localSheetId="13" hidden="1">{"'előző év december'!$A$2:$CP$214"}</definedName>
    <definedName name="____cpr3" localSheetId="18" hidden="1">{"'előző év december'!$A$2:$CP$214"}</definedName>
    <definedName name="____cpr4" localSheetId="13" hidden="1">{"'előző év december'!$A$2:$CP$214"}</definedName>
    <definedName name="____cpr4" localSheetId="18" hidden="1">{"'előző év december'!$A$2:$CP$214"}</definedName>
    <definedName name="___cp10" localSheetId="13" hidden="1">{"'előző év december'!$A$2:$CP$214"}</definedName>
    <definedName name="___cp10" localSheetId="18" hidden="1">{"'előző év december'!$A$2:$CP$214"}</definedName>
    <definedName name="___cp11" localSheetId="13" hidden="1">{"'előző év december'!$A$2:$CP$214"}</definedName>
    <definedName name="___cp11" localSheetId="18" hidden="1">{"'előző év december'!$A$2:$CP$214"}</definedName>
    <definedName name="___cp2" localSheetId="13" hidden="1">{"'előző év december'!$A$2:$CP$214"}</definedName>
    <definedName name="___cp2" localSheetId="18" hidden="1">{"'előző év december'!$A$2:$CP$214"}</definedName>
    <definedName name="___cp3" localSheetId="13" hidden="1">{"'előző év december'!$A$2:$CP$214"}</definedName>
    <definedName name="___cp3" localSheetId="18" hidden="1">{"'előző év december'!$A$2:$CP$214"}</definedName>
    <definedName name="___cp4" localSheetId="13" hidden="1">{"'előző év december'!$A$2:$CP$214"}</definedName>
    <definedName name="___cp4" localSheetId="18" hidden="1">{"'előző év december'!$A$2:$CP$214"}</definedName>
    <definedName name="___cp5" localSheetId="13" hidden="1">{"'előző év december'!$A$2:$CP$214"}</definedName>
    <definedName name="___cp5" localSheetId="18" hidden="1">{"'előző év december'!$A$2:$CP$214"}</definedName>
    <definedName name="___cp6" localSheetId="13" hidden="1">{"'előző év december'!$A$2:$CP$214"}</definedName>
    <definedName name="___cp6" localSheetId="18" hidden="1">{"'előző év december'!$A$2:$CP$214"}</definedName>
    <definedName name="___cp7" localSheetId="13" hidden="1">{"'előző év december'!$A$2:$CP$214"}</definedName>
    <definedName name="___cp7" localSheetId="18" hidden="1">{"'előző év december'!$A$2:$CP$214"}</definedName>
    <definedName name="___cp8" localSheetId="13" hidden="1">{"'előző év december'!$A$2:$CP$214"}</definedName>
    <definedName name="___cp8" localSheetId="18" hidden="1">{"'előző év december'!$A$2:$CP$214"}</definedName>
    <definedName name="___cp9" localSheetId="13" hidden="1">{"'előző év december'!$A$2:$CP$214"}</definedName>
    <definedName name="___cp9" localSheetId="18" hidden="1">{"'előző év december'!$A$2:$CP$214"}</definedName>
    <definedName name="___cpr2" localSheetId="13" hidden="1">{"'előző év december'!$A$2:$CP$214"}</definedName>
    <definedName name="___cpr2" localSheetId="18" hidden="1">{"'előző év december'!$A$2:$CP$214"}</definedName>
    <definedName name="___cpr3" localSheetId="13" hidden="1">{"'előző év december'!$A$2:$CP$214"}</definedName>
    <definedName name="___cpr3" localSheetId="18" hidden="1">{"'előző év december'!$A$2:$CP$214"}</definedName>
    <definedName name="___cpr4" localSheetId="13" hidden="1">{"'előző év december'!$A$2:$CP$214"}</definedName>
    <definedName name="___cpr4" localSheetId="18" hidden="1">{"'előző év december'!$A$2:$CP$214"}</definedName>
    <definedName name="__123Graph_A" localSheetId="13" hidden="1">[1]Market!#REF!</definedName>
    <definedName name="__123Graph_A" localSheetId="18" hidden="1">[2]Market!#REF!</definedName>
    <definedName name="__123Graph_A" localSheetId="19" hidden="1">[2]Market!#REF!</definedName>
    <definedName name="__123Graph_A" localSheetId="9" hidden="1">[2]Market!#REF!</definedName>
    <definedName name="__123Graph_ADIFF" localSheetId="13" hidden="1">[1]Market!#REF!</definedName>
    <definedName name="__123Graph_ADIFF" localSheetId="18" hidden="1">[2]Market!#REF!</definedName>
    <definedName name="__123Graph_ADIFF" localSheetId="19" hidden="1">[2]Market!#REF!</definedName>
    <definedName name="__123Graph_ADIFF" localSheetId="9" hidden="1">[2]Market!#REF!</definedName>
    <definedName name="__123Graph_ALINES" localSheetId="13" hidden="1">[1]Market!#REF!</definedName>
    <definedName name="__123Graph_ALINES" localSheetId="18" hidden="1">[2]Market!#REF!</definedName>
    <definedName name="__123Graph_ALINES" localSheetId="19" hidden="1">[2]Market!#REF!</definedName>
    <definedName name="__123Graph_ALINES" localSheetId="9" hidden="1">[2]Market!#REF!</definedName>
    <definedName name="__123Graph_B" localSheetId="13" hidden="1">[1]Market!#REF!</definedName>
    <definedName name="__123Graph_B" localSheetId="18" hidden="1">[2]Market!#REF!</definedName>
    <definedName name="__123Graph_B" localSheetId="19" hidden="1">[2]Market!#REF!</definedName>
    <definedName name="__123Graph_B" localSheetId="9" hidden="1">[2]Market!#REF!</definedName>
    <definedName name="__123Graph_BDIFF" localSheetId="13" hidden="1">[1]Market!#REF!</definedName>
    <definedName name="__123Graph_BDIFF" localSheetId="18" hidden="1">[2]Market!#REF!</definedName>
    <definedName name="__123Graph_BDIFF" localSheetId="19" hidden="1">[2]Market!#REF!</definedName>
    <definedName name="__123Graph_BDIFF" localSheetId="9" hidden="1">[2]Market!#REF!</definedName>
    <definedName name="__123Graph_BLINES" localSheetId="13" hidden="1">[1]Market!#REF!</definedName>
    <definedName name="__123Graph_BLINES" localSheetId="18" hidden="1">[2]Market!#REF!</definedName>
    <definedName name="__123Graph_BLINES" localSheetId="19" hidden="1">[2]Market!#REF!</definedName>
    <definedName name="__123Graph_BLINES" localSheetId="9" hidden="1">[2]Market!#REF!</definedName>
    <definedName name="__123Graph_C" localSheetId="13" hidden="1">[1]Market!#REF!</definedName>
    <definedName name="__123Graph_C" localSheetId="18" hidden="1">[2]Market!#REF!</definedName>
    <definedName name="__123Graph_C" localSheetId="19" hidden="1">[2]Market!#REF!</definedName>
    <definedName name="__123Graph_C" localSheetId="9" hidden="1">[2]Market!#REF!</definedName>
    <definedName name="__123Graph_CDIFF" localSheetId="13" hidden="1">[1]Market!#REF!</definedName>
    <definedName name="__123Graph_CDIFF" localSheetId="18" hidden="1">[2]Market!#REF!</definedName>
    <definedName name="__123Graph_CDIFF" localSheetId="19" hidden="1">[2]Market!#REF!</definedName>
    <definedName name="__123Graph_CDIFF" localSheetId="9" hidden="1">[2]Market!#REF!</definedName>
    <definedName name="__123Graph_CLINES" localSheetId="13" hidden="1">[1]Market!#REF!</definedName>
    <definedName name="__123Graph_CLINES" localSheetId="18" hidden="1">[2]Market!#REF!</definedName>
    <definedName name="__123Graph_CLINES" localSheetId="19" hidden="1">[2]Market!#REF!</definedName>
    <definedName name="__123Graph_CLINES" localSheetId="9" hidden="1">[2]Market!#REF!</definedName>
    <definedName name="__123Graph_DLINES" localSheetId="13" hidden="1">[1]Market!#REF!</definedName>
    <definedName name="__123Graph_DLINES" localSheetId="18" hidden="1">[2]Market!#REF!</definedName>
    <definedName name="__123Graph_DLINES" localSheetId="19" hidden="1">[2]Market!#REF!</definedName>
    <definedName name="__123Graph_DLINES" localSheetId="9" hidden="1">[2]Market!#REF!</definedName>
    <definedName name="__123Graph_X" localSheetId="13" hidden="1">[1]Market!#REF!</definedName>
    <definedName name="__123Graph_X" localSheetId="18" hidden="1">[2]Market!#REF!</definedName>
    <definedName name="__123Graph_X" localSheetId="19" hidden="1">[2]Market!#REF!</definedName>
    <definedName name="__123Graph_X" localSheetId="9" hidden="1">[2]Market!#REF!</definedName>
    <definedName name="__123Graph_XDIFF" localSheetId="13" hidden="1">[1]Market!#REF!</definedName>
    <definedName name="__123Graph_XDIFF" localSheetId="18" hidden="1">[2]Market!#REF!</definedName>
    <definedName name="__123Graph_XDIFF" localSheetId="19" hidden="1">[2]Market!#REF!</definedName>
    <definedName name="__123Graph_XDIFF" localSheetId="9" hidden="1">[2]Market!#REF!</definedName>
    <definedName name="__123Graph_XLINES" localSheetId="13" hidden="1">[1]Market!#REF!</definedName>
    <definedName name="__123Graph_XLINES" localSheetId="18" hidden="1">[2]Market!#REF!</definedName>
    <definedName name="__123Graph_XLINES" localSheetId="19" hidden="1">[2]Market!#REF!</definedName>
    <definedName name="__123Graph_XLINES" localSheetId="9" hidden="1">[2]Market!#REF!</definedName>
    <definedName name="__IFR2" localSheetId="0">#N/A</definedName>
    <definedName name="__IFR2" localSheetId="18">'c1-15'!__IFR2</definedName>
    <definedName name="__IFR2" localSheetId="9">#N/A</definedName>
    <definedName name="__IFR22" localSheetId="0">#N/A</definedName>
    <definedName name="__IFR22" localSheetId="18">'c1-15'!__IFR22</definedName>
    <definedName name="__IFR22" localSheetId="9">#N/A</definedName>
    <definedName name="__IFR23" localSheetId="0">#N/A</definedName>
    <definedName name="__IFR23" localSheetId="18">'c1-15'!__IFR23</definedName>
    <definedName name="__IFR23" localSheetId="9">#N/A</definedName>
    <definedName name="__mod1" localSheetId="0">#N/A</definedName>
    <definedName name="__mod1" localSheetId="18">'c1-15'!__mod1</definedName>
    <definedName name="__mod1" localSheetId="9">#N/A</definedName>
    <definedName name="_123Graph_A" localSheetId="13" hidden="1">[1]Market!#REF!</definedName>
    <definedName name="_123Graph_A" localSheetId="18" hidden="1">[2]Market!#REF!</definedName>
    <definedName name="_123Graph_A" localSheetId="19" hidden="1">[2]Market!#REF!</definedName>
    <definedName name="_123Graph_A" localSheetId="9" hidden="1">[2]Market!#REF!</definedName>
    <definedName name="_c11_baseline" localSheetId="0">OFFSET('[3]c1-1'!$L$14,0,0,COUNTA('[3]c1-1'!$A$14:$A$1003))</definedName>
    <definedName name="_c11_baseline">OFFSET('c1-1'!$L$14,0,0,COUNTA('c1-1'!$A$14:$A$1003))</definedName>
    <definedName name="_c11_datum" localSheetId="0">OFFSET('[3]c1-1'!$A$14,0,0,COUNTA('[3]c1-1'!$A$14:$A$1003))</definedName>
    <definedName name="_c11_datum">OFFSET('c1-1'!$A$14,0,0,COUNTA('c1-1'!$A$14:$A$1003))</definedName>
    <definedName name="_c11_dbaseline" localSheetId="0">OFFSET('[3]c1-1'!$G$14,0,0,COUNTA('[3]c1-1'!$A$14:$A$1003))</definedName>
    <definedName name="_c11_dbaseline">OFFSET('c1-1'!$G$14,0,0,COUNTA('c1-1'!$A$14:$A$1003))</definedName>
    <definedName name="_c11_dummyfcastminus" localSheetId="0">OFFSET('[3]c1-1'!$N$14,0,0,COUNTA('[3]c1-1'!$A$14:$A$1003))</definedName>
    <definedName name="_c11_dummyfcastminus">OFFSET('c1-1'!$N$14,0,0,COUNTA('c1-1'!$A$14:$A$1003))</definedName>
    <definedName name="_c11_dummyfcastplus" localSheetId="0">OFFSET('[3]c1-1'!$M$14,0,0,COUNTA('[3]c1-1'!$A$14:$A$1003))</definedName>
    <definedName name="_c11_dummyfcastplus">OFFSET('c1-1'!$M$14,0,0,COUNTA('c1-1'!$A$14:$A$1003))</definedName>
    <definedName name="_c11_lower30" localSheetId="0">OFFSET('[3]c1-1'!$F$14,0,0,COUNTA('[3]c1-1'!$A$14:$A$1003))</definedName>
    <definedName name="_c11_lower30">OFFSET('c1-1'!$F$14,0,0,COUNTA('c1-1'!$A$14:$A$1003))</definedName>
    <definedName name="_c11_lower60" localSheetId="0">OFFSET('[3]c1-1'!$E$14,0,0,COUNTA('[3]c1-1'!$A$14:$A$1003))</definedName>
    <definedName name="_c11_lower60">OFFSET('c1-1'!$E$14,0,0,COUNTA('c1-1'!$A$14:$A$1003))</definedName>
    <definedName name="_c11_lower90" localSheetId="0">OFFSET('[3]c1-1'!$D$14,0,0,COUNTA('[3]c1-1'!$A$14:$A$1003))</definedName>
    <definedName name="_c11_lower90">OFFSET('c1-1'!$D$14,0,0,COUNTA('c1-1'!$A$14:$A$1003))</definedName>
    <definedName name="_c11_target" localSheetId="0">OFFSET('[3]c1-1'!$K$14,0,0,COUNTA('[3]c1-1'!$A$14:$A$1003))</definedName>
    <definedName name="_c11_target">OFFSET('c1-1'!$K$14,0,0,COUNTA('c1-1'!$A$14:$A$1003))</definedName>
    <definedName name="_c11_upper30" localSheetId="0">OFFSET('[3]c1-1'!$H$14,0,0,COUNTA('[3]c1-1'!$A$14:$A$1003))</definedName>
    <definedName name="_c11_upper30">OFFSET('c1-1'!$H$14,0,0,COUNTA('c1-1'!$A$14:$A$1003))</definedName>
    <definedName name="_c11_upper60" localSheetId="0">OFFSET('[3]c1-1'!$I$14,0,0,COUNTA('[3]c1-1'!$A$14:$A$1003))</definedName>
    <definedName name="_c11_upper60">OFFSET('c1-1'!$I$14,0,0,COUNTA('c1-1'!$A$14:$A$1003))</definedName>
    <definedName name="_c11_upper90" localSheetId="0">OFFSET('[3]c1-1'!$J$14,0,0,COUNTA('[3]c1-1'!$A$14:$A$1003))</definedName>
    <definedName name="_c11_upper90">OFFSET('c1-1'!$J$14,0,0,COUNTA('c1-1'!$A$14:$A$1003))</definedName>
    <definedName name="_c112_dummyfcastminus" localSheetId="0">OFFSET('[3]c1-12'!$F$15,0,0,COUNTA('[3]c1-12'!$A$15:$A$1004))</definedName>
    <definedName name="_c112_dummyfcastminus">OFFSET('c1-13'!$F$15,0,0,COUNTA('c1-13'!$A$15:$A$1004))</definedName>
    <definedName name="_c112_dummyfcastplus" localSheetId="0">OFFSET('[3]c1-12'!$E$15,0,0,COUNTA('[3]c1-12'!$A$15:$A$1004))</definedName>
    <definedName name="_c112_dummyfcastplus">OFFSET('c1-13'!$E$15,0,0,COUNTA('c1-13'!$A$15:$A$1004))</definedName>
    <definedName name="_c13_core" localSheetId="0">OFFSET('[3]c1-4'!$B$29,0,0,COUNTA('[3]c1-4'!$A$29:$A$1006))</definedName>
    <definedName name="_c13_core">OFFSET('c1-4'!$B$29,0,0,COUNTA('c1-4'!$A$29:$A$1006))</definedName>
    <definedName name="_c13_CPI" localSheetId="0">OFFSET('[3]c1-4'!$E$29,0,0,COUNTA('[3]c1-4'!$A$29:$A$1006))</definedName>
    <definedName name="_c13_CPI">OFFSET('c1-4'!$E$29,0,0,COUNTA('c1-4'!$A$29:$A$1006))</definedName>
    <definedName name="_c13_datum" localSheetId="0">OFFSET('[3]c1-4'!$A$29,0,0,COUNTA('[3]c1-4'!$A$29:$A$1006))</definedName>
    <definedName name="_c13_datum">OFFSET('c1-4'!$A$29,0,0,COUNTA('c1-4'!$A$29:$A$1006))</definedName>
    <definedName name="_c13_dummyfcastminus" localSheetId="0">OFFSET('[3]c1-4'!$L$29,0,0,COUNTA('[3]c1-4'!$A$29:$A$1006))</definedName>
    <definedName name="_c13_dummyfcastminus">OFFSET('c1-4'!$L$29,0,0,COUNTA('c1-4'!$A$29:$A$1006))</definedName>
    <definedName name="_c13_dummyfcastplus" localSheetId="0">OFFSET('[3]c1-4'!$K$29,0,0,COUNTA('[3]c1-4'!$A$29:$A$1006))</definedName>
    <definedName name="_c13_dummyfcastplus">OFFSET('c1-4'!$K$29,0,0,COUNTA('c1-4'!$A$29:$A$1006))</definedName>
    <definedName name="_c13_indirecttax" localSheetId="0">OFFSET('[3]c1-4'!$D$29,0,0,COUNTA('[3]c1-4'!$A$29:$A$1006))</definedName>
    <definedName name="_c13_indirecttax">OFFSET('c1-4'!$D$29,0,0,COUNTA('c1-4'!$A$29:$A$1006))</definedName>
    <definedName name="_c13_noncore" localSheetId="0">OFFSET('[3]c1-4'!$C$29,0,0,COUNTA('[3]c1-4'!$A$29:$A$1006))</definedName>
    <definedName name="_c13_noncore">OFFSET('c1-4'!$C$29,0,0,COUNTA('c1-4'!$A$29:$A$1006))</definedName>
    <definedName name="_c14_baseline" localSheetId="0">OFFSET('[3]c1-5'!$K$15,0,0,COUNTA('[3]c1-5'!$A$15:$A$1004))</definedName>
    <definedName name="_c14_baseline">OFFSET('c1-5'!$K$15,0,0,COUNTA('c1-5'!$A$15:$A$1004))</definedName>
    <definedName name="_c14_datum" localSheetId="0">OFFSET('[3]c1-5'!$A$15,0,0,COUNTA('[3]c1-5'!$A$15:$A$1004))</definedName>
    <definedName name="_c14_datum">OFFSET('c1-5'!$A$15,0,0,COUNTA('c1-5'!$A$15:$A$1004))</definedName>
    <definedName name="_c14_dbaseline" localSheetId="0">OFFSET('[3]c1-5'!$G$15,0,0,COUNTA('[3]c1-5'!$A$15:$A$1004))</definedName>
    <definedName name="_c14_dbaseline">OFFSET('c1-5'!$G$15,0,0,COUNTA('c1-5'!$A$15:$A$1004))</definedName>
    <definedName name="_c14_dummyfcastminus" localSheetId="0">OFFSET('[3]c1-5'!$M$15,0,0,COUNTA('[3]c1-5'!$A$15:$A$1004))</definedName>
    <definedName name="_c14_dummyfcastminus">OFFSET('c1-5'!$N$15,0,0,COUNTA('c1-5'!$A$15:$A$1004))</definedName>
    <definedName name="_c14_dummyfcastplus" localSheetId="0">OFFSET('[3]c1-5'!$L$15,0,0,COUNTA('[3]c1-5'!$A$15:$A$1004))</definedName>
    <definedName name="_c14_dummyfcastplus">OFFSET('c1-5'!$M$15,0,0,COUNTA('c1-5'!$A$15:$A$1004))</definedName>
    <definedName name="_c14_lower30" localSheetId="0">OFFSET('[3]c1-5'!$F$15,0,0,COUNTA('[3]c1-5'!$A$15:$A$1004))</definedName>
    <definedName name="_c14_lower30">OFFSET('c1-5'!$F$15,0,0,COUNTA('c1-5'!$A$15:$A$1004))</definedName>
    <definedName name="_c14_lower60" localSheetId="0">OFFSET('[3]c1-5'!$E$15,0,0,COUNTA('[3]c1-5'!$A$15:$A$1004))</definedName>
    <definedName name="_c14_lower60">OFFSET('c1-5'!$E$15,0,0,COUNTA('c1-5'!$A$15:$A$1004))</definedName>
    <definedName name="_c14_lower90" localSheetId="0">OFFSET('[3]c1-5'!$D$15,0,0,COUNTA('[3]c1-5'!$A$15:$A$1004))</definedName>
    <definedName name="_c14_lower90">OFFSET('c1-5'!$D$15,0,0,COUNTA('c1-5'!$A$15:$A$1004))</definedName>
    <definedName name="_c14_upper30" localSheetId="0">OFFSET('[3]c1-5'!$H$15,0,0,COUNTA('[3]c1-5'!$A$15:$A$1004))</definedName>
    <definedName name="_c14_upper30">OFFSET('c1-5'!$H$15,0,0,COUNTA('c1-5'!$A$15:$A$1004))</definedName>
    <definedName name="_c14_upper60" localSheetId="0">OFFSET('[3]c1-5'!$I$15,0,0,COUNTA('[3]c1-5'!$A$15:$A$1004))</definedName>
    <definedName name="_c14_upper60">OFFSET('c1-5'!$I$15,0,0,COUNTA('c1-5'!$A$15:$A$1004))</definedName>
    <definedName name="_c14_upper90" localSheetId="0">OFFSET('[3]c1-5'!$J$15,0,0,COUNTA('[3]c1-5'!$A$15:$A$1004))</definedName>
    <definedName name="_c14_upper90">OFFSET('c1-5'!$J$15,0,0,COUNTA('c1-5'!$A$15:$A$1004))</definedName>
    <definedName name="_c15_consumption" localSheetId="8">OFFSET('c1-6'!$C$15,0,0,COUNTA('c1-6'!$A$15:$A$1009))</definedName>
    <definedName name="_c15_datum" localSheetId="8">OFFSET('c1-6'!$A$15,0,0,COUNTA('c1-6'!$A$15:$A$1009))</definedName>
    <definedName name="_c15_GDP" localSheetId="8">OFFSET('c1-6'!$H$15,0,0,COUNTA('c1-6'!$A$15:$A$1009))</definedName>
    <definedName name="_c15_government" localSheetId="8">OFFSET('c1-6'!$D$15,0,0,COUNTA('c1-6'!$A$15:$A$1009))</definedName>
    <definedName name="_c15_inventories" localSheetId="8">OFFSET('c1-6'!$F$15,0,0,COUNTA('c1-6'!$A$15:$A$1009))</definedName>
    <definedName name="_c15_investment" localSheetId="8">OFFSET('c1-6'!$E$15,0,0,COUNTA('c1-6'!$A$15:$A$1009))</definedName>
    <definedName name="_c15_netexport" localSheetId="8">OFFSET('c1-6'!$G$15,0,0,COUNTA('c1-6'!$A$15:$A$1009))</definedName>
    <definedName name="_c16_datum" localSheetId="12">OFFSET('c1-10'!$A$15,0,0,COUNTA('c1-10'!$A$15:$A$1004))</definedName>
    <definedName name="_c16_dummyfcastminus" localSheetId="12">OFFSET('c1-10'!$F$15,0,0,COUNTA('c1-10'!$A$15:$A$1004))</definedName>
    <definedName name="_c16_dummyfcastplus" localSheetId="12">OFFSET('c1-10'!$E$15,0,0,COUNTA('c1-10'!$A$15:$A$1004))</definedName>
    <definedName name="_c16_export" localSheetId="12">OFFSET('c1-10'!$C$15,0,0,COUNTA('c1-10'!$A$15:$A$1004))</definedName>
    <definedName name="_c16_exportshare" localSheetId="12">OFFSET('c1-10'!$B$15,0,0,COUNTA('c1-10'!$A$15:$A$1004))</definedName>
    <definedName name="_c16_externaldemand" localSheetId="12">OFFSET('c1-10'!$D$15,0,0,COUNTA('c1-10'!$A$15:$A$1004))</definedName>
    <definedName name="_c17_datum" localSheetId="0">OFFSET('[3]c1-8'!$A$17,0,0,COUNTA('[3]c1-8'!$A$17:$A$1006))</definedName>
    <definedName name="_c17_datum">OFFSET('c1-8'!$A$15,0,0,COUNTA('c1-8'!$A$15:$A$1004))</definedName>
    <definedName name="_c17_Ic" localSheetId="0">OFFSET('[3]c1-8'!$D$17,0,0,COUNTA('[3]c1-8'!$A$17:$A$1006))</definedName>
    <definedName name="_c17_Ic">OFFSET('c1-8'!$D$15,0,0,COUNTA('c1-8'!$A$15:$A$1004))</definedName>
    <definedName name="_c17_Ig" localSheetId="0">OFFSET('[3]c1-8'!$B$17,0,0,COUNTA('[3]c1-8'!$A$17:$A$1006))</definedName>
    <definedName name="_c17_Ig">OFFSET('c1-8'!$B$15,0,0,COUNTA('c1-8'!$A$15:$A$1004))</definedName>
    <definedName name="_c17_Ih" localSheetId="0">OFFSET('[3]c1-8'!$C$17,0,0,COUNTA('[3]c1-8'!$A$17:$A$1006))</definedName>
    <definedName name="_c17_Ih">OFFSET('c1-8'!$C$15,0,0,COUNTA('c1-8'!$A$15:$A$1004))</definedName>
    <definedName name="_c18_consrate" localSheetId="9">OFFSET('c1-7'!$B$15,0,0,COUNTA('c1-7'!$A$15:$A$1004))</definedName>
    <definedName name="_c18_datum" localSheetId="9">OFFSET('c1-7'!$A$15,0,0,COUNTA('c1-7'!$A$15:$A$1004))</definedName>
    <definedName name="_c18_dummyfcastminus" localSheetId="9">OFFSET('c1-7'!$F$15,0,0,COUNTA('c1-7'!$A$15:$A$1004))</definedName>
    <definedName name="_c18_dummyfcastplus" localSheetId="9">OFFSET('c1-7'!$E$15,0,0,COUNTA('c1-7'!$A$15:$A$1004))</definedName>
    <definedName name="_c18_irate" localSheetId="9">OFFSET('c1-7'!$D$15,0,0,COUNTA('c1-7'!$A$15:$A$1004))</definedName>
    <definedName name="_c18_netsaving" localSheetId="9">OFFSET('c1-7'!$C$15,0,0,COUNTA('c1-7'!$A$15:$A$1004))</definedName>
    <definedName name="_c31_China">OFFSET('[4]c3-1'!$F$11,0,0,COUNTA('[4]c3-1'!$A$11:$A$1000))</definedName>
    <definedName name="_c31_datum">OFFSET('[4]c3-1'!$A$11,0,0,COUNTA('[4]c3-1'!$A$11:$A$1000))</definedName>
    <definedName name="_c31_EA">OFFSET('[4]c3-1'!$C$11,0,0,COUNTA('[4]c3-1'!$A$11:$A$1000))</definedName>
    <definedName name="_c31_Japan">OFFSET('[4]c3-1'!$E$11,0,0,COUNTA('[4]c3-1'!$A$11:$A$1000))</definedName>
    <definedName name="_c31_Russia">OFFSET('[4]c3-1'!$G$11,0,0,COUNTA('[4]c3-1'!$A$11:$A$1000))</definedName>
    <definedName name="_c31_USA">OFFSET('[4]c3-1'!$D$11,0,0,COUNTA('[4]c3-1'!$A$11:$A$1000))</definedName>
    <definedName name="_c310_c" localSheetId="0">OFFSET(#REF!,0,0,COUNTA(#REF!))</definedName>
    <definedName name="_c310_c" localSheetId="18">OFFSET(#REF!,0,0,COUNTA(#REF!))</definedName>
    <definedName name="_c310_c" localSheetId="19">OFFSET(#REF!,0,0,COUNTA(#REF!))</definedName>
    <definedName name="_c310_c" localSheetId="9">OFFSET(#REF!,0,0,COUNTA(#REF!))</definedName>
    <definedName name="_c310_c" localSheetId="17">OFFSET(#REF!,0,0,COUNTA(#REF!))</definedName>
    <definedName name="_c310_datum" localSheetId="0">OFFSET(#REF!,0,0,COUNTA(#REF!))</definedName>
    <definedName name="_c310_datum" localSheetId="18">OFFSET(#REF!,0,0,COUNTA(#REF!))</definedName>
    <definedName name="_c310_datum" localSheetId="19">OFFSET(#REF!,0,0,COUNTA(#REF!))</definedName>
    <definedName name="_c310_datum" localSheetId="9">OFFSET(#REF!,0,0,COUNTA(#REF!))</definedName>
    <definedName name="_c310_datum" localSheetId="17">OFFSET(#REF!,0,0,COUNTA(#REF!))</definedName>
    <definedName name="_c310_g" localSheetId="0">OFFSET(#REF!,0,0,COUNTA(#REF!))</definedName>
    <definedName name="_c310_g" localSheetId="18">OFFSET(#REF!,0,0,COUNTA(#REF!))</definedName>
    <definedName name="_c310_g" localSheetId="19">OFFSET(#REF!,0,0,COUNTA(#REF!))</definedName>
    <definedName name="_c310_g" localSheetId="9">OFFSET(#REF!,0,0,COUNTA(#REF!))</definedName>
    <definedName name="_c310_g" localSheetId="17">OFFSET(#REF!,0,0,COUNTA(#REF!))</definedName>
    <definedName name="_c310_i" localSheetId="0">OFFSET(#REF!,0,0,COUNTA(#REF!))</definedName>
    <definedName name="_c310_i" localSheetId="18">OFFSET(#REF!,0,0,COUNTA(#REF!))</definedName>
    <definedName name="_c310_i" localSheetId="19">OFFSET(#REF!,0,0,COUNTA(#REF!))</definedName>
    <definedName name="_c310_i" localSheetId="9">OFFSET(#REF!,0,0,COUNTA(#REF!))</definedName>
    <definedName name="_c310_i" localSheetId="17">OFFSET(#REF!,0,0,COUNTA(#REF!))</definedName>
    <definedName name="_c310_inventories" localSheetId="0">OFFSET(#REF!,0,0,COUNTA(#REF!))</definedName>
    <definedName name="_c310_inventories" localSheetId="18">OFFSET(#REF!,0,0,COUNTA(#REF!))</definedName>
    <definedName name="_c310_inventories" localSheetId="19">OFFSET(#REF!,0,0,COUNTA(#REF!))</definedName>
    <definedName name="_c310_inventories" localSheetId="9">OFFSET(#REF!,0,0,COUNTA(#REF!))</definedName>
    <definedName name="_c310_inventories" localSheetId="17">OFFSET(#REF!,0,0,COUNTA(#REF!))</definedName>
    <definedName name="_c310_nx" localSheetId="0">OFFSET(#REF!,0,0,COUNTA(#REF!))</definedName>
    <definedName name="_c310_nx" localSheetId="18">OFFSET(#REF!,0,0,COUNTA(#REF!))</definedName>
    <definedName name="_c310_nx" localSheetId="19">OFFSET(#REF!,0,0,COUNTA(#REF!))</definedName>
    <definedName name="_c310_nx" localSheetId="9">OFFSET(#REF!,0,0,COUNTA(#REF!))</definedName>
    <definedName name="_c310_nx" localSheetId="17">OFFSET(#REF!,0,0,COUNTA(#REF!))</definedName>
    <definedName name="_c310_y" localSheetId="0">OFFSET(#REF!,0,0,COUNTA(#REF!))</definedName>
    <definedName name="_c310_y" localSheetId="18">OFFSET(#REF!,0,0,COUNTA(#REF!))</definedName>
    <definedName name="_c310_y" localSheetId="19">OFFSET(#REF!,0,0,COUNTA(#REF!))</definedName>
    <definedName name="_c310_y" localSheetId="9">OFFSET(#REF!,0,0,COUNTA(#REF!))</definedName>
    <definedName name="_c310_y" localSheetId="17">OFFSET(#REF!,0,0,COUNTA(#REF!))</definedName>
    <definedName name="_c311_datum">OFFSET('[4]c3-11'!$A$11,0,0,COUNTA('[4]c3-11'!$A$11:$A$1000))</definedName>
    <definedName name="_c311_m">OFFSET('[4]c3-11'!$C$11,0,0,COUNTA('[4]c3-11'!$A$11:$A$1000))</definedName>
    <definedName name="_c311_nx">OFFSET('[4]c3-11'!$D$11,0,0,COUNTA('[4]c3-11'!$A$11:$A$1000))</definedName>
    <definedName name="_c311_x">OFFSET('[4]c3-11'!$B$11,0,0,COUNTA('[4]c3-11'!$A$11:$A$1000))</definedName>
    <definedName name="_c312_automobile">OFFSET('[4]c3-12'!$B$11,0,0,COUNTA('[4]c3-12'!$A$11:$A$1000))</definedName>
    <definedName name="_c312_datum">OFFSET('[4]c3-12'!$A$11,0,0,COUNTA('[4]c3-12'!$A$11:$A$1000))</definedName>
    <definedName name="_c312_other">OFFSET('[4]c3-12'!$C$11,0,0,COUNTA('[4]c3-12'!$A$11:$A$1000))</definedName>
    <definedName name="_c312_total">OFFSET('[4]c3-12'!$D$11,0,0,COUNTA('[4]c3-12'!$A$11:$A$1000))</definedName>
    <definedName name="_c314_datum">OFFSET(#REF!,0,0,COUNTA(#REF!))</definedName>
    <definedName name="_c314_household">OFFSET(#REF!,0,0,COUNTA(#REF!))</definedName>
    <definedName name="_c314_MNBcomposit">OFFSET(#REF!,0,0,COUNTA(#REF!))</definedName>
    <definedName name="_c314_unemployment">OFFSET(#REF!,0,0,COUNTA(#REF!))</definedName>
    <definedName name="_c315_consumerconfidence">OFFSET('[4]c3-15'!$D$11,0,0,COUNTA('[4]c3-15'!$A$11:$A$1000))</definedName>
    <definedName name="_c315_datum">OFFSET('[4]c3-15'!$A$11,0,0,COUNTA('[4]c3-15'!$A$11:$A$1000))</definedName>
    <definedName name="_c315_netwage">OFFSET('[4]c3-15'!$C$11,0,0,COUNTA('[4]c3-15'!$A$11:$A$1000))</definedName>
    <definedName name="_c315_retailsales">OFFSET('[4]c3-15'!$B$11,0,0,COUNTA('[4]c3-15'!$A$11:$A$1000))</definedName>
    <definedName name="_c316_bankconsumer">OFFSET('[4]c3-16'!$C$11,0,0,COUNTA('[4]c3-16'!$A$11:$A$1000))</definedName>
    <definedName name="_c316_bankhouse">OFFSET('[4]c3-16'!$B$11,0,0,COUNTA('[4]c3-16'!$A$11:$A$1000))</definedName>
    <definedName name="_c316_datum">OFFSET('[4]c3-16'!$A$11,0,0,COUNTA('[4]c3-16'!$A$11:$A$1000))</definedName>
    <definedName name="_c316_netflow">OFFSET('[4]c3-16'!$F$11,0,0,COUNTA('[4]c3-16'!$A$11:$A$1000))</definedName>
    <definedName name="_c316_nonbankconsumer">OFFSET('[4]c3-16'!$E$11,0,0,COUNTA('[4]c3-16'!$A$11:$A$1000))</definedName>
    <definedName name="_c316_nonbankhouse">OFFSET('[4]c3-16'!$D$11,0,0,COUNTA('[4]c3-16'!$A$11:$A$1000))</definedName>
    <definedName name="_c319_constructionpermit" localSheetId="0">OFFSET(#REF!,0,0,COUNTA(#REF!))</definedName>
    <definedName name="_c319_constructionpermit" localSheetId="18">OFFSET(#REF!,0,0,COUNTA(#REF!))</definedName>
    <definedName name="_c319_constructionpermit" localSheetId="19">OFFSET(#REF!,0,0,COUNTA(#REF!))</definedName>
    <definedName name="_c319_constructionpermit" localSheetId="9">OFFSET(#REF!,0,0,COUNTA(#REF!))</definedName>
    <definedName name="_c319_constructionpermit" localSheetId="17">OFFSET(#REF!,0,0,COUNTA(#REF!))</definedName>
    <definedName name="_c319_datum" localSheetId="0">OFFSET(#REF!,0,0,COUNTA(#REF!))</definedName>
    <definedName name="_c319_datum" localSheetId="18">OFFSET(#REF!,0,0,COUNTA(#REF!))</definedName>
    <definedName name="_c319_datum" localSheetId="19">OFFSET(#REF!,0,0,COUNTA(#REF!))</definedName>
    <definedName name="_c319_datum" localSheetId="9">OFFSET(#REF!,0,0,COUNTA(#REF!))</definedName>
    <definedName name="_c319_datum" localSheetId="17">OFFSET(#REF!,0,0,COUNTA(#REF!))</definedName>
    <definedName name="_c319_puttouse" localSheetId="0">OFFSET(#REF!,0,0,COUNTA(#REF!))</definedName>
    <definedName name="_c319_puttouse" localSheetId="18">OFFSET(#REF!,0,0,COUNTA(#REF!))</definedName>
    <definedName name="_c319_puttouse" localSheetId="19">OFFSET(#REF!,0,0,COUNTA(#REF!))</definedName>
    <definedName name="_c319_puttouse" localSheetId="9">OFFSET(#REF!,0,0,COUNTA(#REF!))</definedName>
    <definedName name="_c319_puttouse" localSheetId="17">OFFSET(#REF!,0,0,COUNTA(#REF!))</definedName>
    <definedName name="_c320_banklong">OFFSET('[4]c3-20'!$B$11,0,0,COUNTA('[4]c3-20'!$A$11:$A$1000))</definedName>
    <definedName name="_c320_bankshort">OFFSET('[4]c3-20'!$C$11,0,0,COUNTA('[4]c3-20'!$A$11:$A$1000))</definedName>
    <definedName name="_c320_datum">OFFSET('[4]c3-20'!$A$11,0,0,COUNTA('[4]c3-20'!$A$11:$A$1000))</definedName>
    <definedName name="_c320_nonbanklong">OFFSET('[4]c3-20'!$D$11,0,0,COUNTA('[4]c3-20'!$A$11:$A$1000))</definedName>
    <definedName name="_c320_nonbankshort">OFFSET('[4]c3-20'!$E$11,0,0,COUNTA('[4]c3-20'!$A$11:$A$1000))</definedName>
    <definedName name="_c320_total">OFFSET('[4]c3-20'!$F$11,0,0,COUNTA('[4]c3-20'!$A$11:$A$1000))</definedName>
    <definedName name="_c321_consumption">OFFSET('[4]c3-21'!$C$11,0,0,COUNTA('[4]c3-21'!$A$11:$A$1000))</definedName>
    <definedName name="_c321_datum">OFFSET('[4]c3-21'!$A$11,0,0,COUNTA('[4]c3-21'!$A$11:$A$1000))</definedName>
    <definedName name="_c321_governmentinvestment">OFFSET('[4]c3-21'!$D$11,0,0,COUNTA('[4]c3-21'!$A$11:$A$1000))</definedName>
    <definedName name="_c321_transfer">OFFSET('[4]c3-21'!$B$11,0,0,COUNTA('[4]c3-21'!$A$11:$A$1000))</definedName>
    <definedName name="_c325_datum" localSheetId="0">OFFSET(#REF!,0,0,COUNTA(#REF!))</definedName>
    <definedName name="_c325_datum" localSheetId="18">OFFSET(#REF!,0,0,COUNTA(#REF!))</definedName>
    <definedName name="_c325_datum" localSheetId="19">OFFSET(#REF!,0,0,COUNTA(#REF!))</definedName>
    <definedName name="_c325_datum" localSheetId="9">OFFSET(#REF!,0,0,COUNTA(#REF!))</definedName>
    <definedName name="_c325_datum" localSheetId="17">OFFSET(#REF!,0,0,COUNTA(#REF!))</definedName>
    <definedName name="_c325_datum_hun" localSheetId="0">OFFSET(#REF!,0,0,COUNTA(#REF!))</definedName>
    <definedName name="_c325_datum_hun" localSheetId="18">OFFSET(#REF!,0,0,COUNTA(#REF!))</definedName>
    <definedName name="_c325_datum_hun" localSheetId="19">OFFSET(#REF!,0,0,COUNTA(#REF!))</definedName>
    <definedName name="_c325_datum_hun" localSheetId="9">OFFSET(#REF!,0,0,COUNTA(#REF!))</definedName>
    <definedName name="_c325_datum_hun" localSheetId="17">OFFSET(#REF!,0,0,COUNTA(#REF!))</definedName>
    <definedName name="_c325_qoq_growth" localSheetId="0">OFFSET(#REF!,0,0,COUNTA(#REF!))</definedName>
    <definedName name="_c325_qoq_growth" localSheetId="18">OFFSET(#REF!,0,0,COUNTA(#REF!))</definedName>
    <definedName name="_c325_qoq_growth" localSheetId="19">OFFSET(#REF!,0,0,COUNTA(#REF!))</definedName>
    <definedName name="_c325_qoq_growth" localSheetId="9">OFFSET(#REF!,0,0,COUNTA(#REF!))</definedName>
    <definedName name="_c325_qoq_growth" localSheetId="17">OFFSET(#REF!,0,0,COUNTA(#REF!))</definedName>
    <definedName name="_c325_yoy_growth" localSheetId="0">OFFSET(#REF!,0,0,COUNTA(#REF!))</definedName>
    <definedName name="_c325_yoy_growth" localSheetId="18">OFFSET(#REF!,0,0,COUNTA(#REF!))</definedName>
    <definedName name="_c325_yoy_growth" localSheetId="19">OFFSET(#REF!,0,0,COUNTA(#REF!))</definedName>
    <definedName name="_c325_yoy_growth" localSheetId="9">OFFSET(#REF!,0,0,COUNTA(#REF!))</definedName>
    <definedName name="_c325_yoy_growth" localSheetId="17">OFFSET(#REF!,0,0,COUNTA(#REF!))</definedName>
    <definedName name="_c328_datum" localSheetId="0">OFFSET(#REF!,0,0,COUNTA(#REF!))</definedName>
    <definedName name="_c328_datum" localSheetId="18">OFFSET(#REF!,0,0,COUNTA(#REF!))</definedName>
    <definedName name="_c328_datum" localSheetId="19">OFFSET(#REF!,0,0,COUNTA(#REF!))</definedName>
    <definedName name="_c328_datum" localSheetId="9">OFFSET(#REF!,0,0,COUNTA(#REF!))</definedName>
    <definedName name="_c328_datum" localSheetId="17">OFFSET(#REF!,0,0,COUNTA(#REF!))</definedName>
    <definedName name="_c328_ESI" localSheetId="0">OFFSET(#REF!,0,0,COUNTA(#REF!))</definedName>
    <definedName name="_c328_ESI" localSheetId="18">OFFSET(#REF!,0,0,COUNTA(#REF!))</definedName>
    <definedName name="_c328_ESI" localSheetId="19">OFFSET(#REF!,0,0,COUNTA(#REF!))</definedName>
    <definedName name="_c328_ESI" localSheetId="9">OFFSET(#REF!,0,0,COUNTA(#REF!))</definedName>
    <definedName name="_c328_ESI" localSheetId="17">OFFSET(#REF!,0,0,COUNTA(#REF!))</definedName>
    <definedName name="_c328_neworders" localSheetId="0">OFFSET(#REF!,0,0,COUNTA(#REF!))</definedName>
    <definedName name="_c328_neworders" localSheetId="18">OFFSET(#REF!,0,0,COUNTA(#REF!))</definedName>
    <definedName name="_c328_neworders" localSheetId="19">OFFSET(#REF!,0,0,COUNTA(#REF!))</definedName>
    <definedName name="_c328_neworders" localSheetId="9">OFFSET(#REF!,0,0,COUNTA(#REF!))</definedName>
    <definedName name="_c328_neworders" localSheetId="17">OFFSET(#REF!,0,0,COUNTA(#REF!))</definedName>
    <definedName name="_c33_datum">OFFSET('[4]c3-3'!$A$11,0,0,COUNTA('[4]c3-3'!$A$11:$A$1000))</definedName>
    <definedName name="_c33_EABCI">OFFSET('[4]c3-3'!$D$11,0,0,COUNTA('[4]c3-3'!$A$11:$A$1000))</definedName>
    <definedName name="_c33_IFO">OFFSET('[4]c3-3'!$C$11,0,0,COUNTA('[4]c3-3'!$A$11:$A$1000))</definedName>
    <definedName name="_c330_agricultural" localSheetId="0">OFFSET(#REF!,0,0,COUNTA(#REF!))</definedName>
    <definedName name="_c330_agricultural" localSheetId="18">OFFSET(#REF!,0,0,COUNTA(#REF!))</definedName>
    <definedName name="_c330_agricultural" localSheetId="19">OFFSET(#REF!,0,0,COUNTA(#REF!))</definedName>
    <definedName name="_c330_agricultural" localSheetId="9">OFFSET(#REF!,0,0,COUNTA(#REF!))</definedName>
    <definedName name="_c330_agricultural" localSheetId="17">OFFSET(#REF!,0,0,COUNTA(#REF!))</definedName>
    <definedName name="_c330_cerealproduction" localSheetId="0">OFFSET(#REF!,0,0,COUNTA(#REF!))</definedName>
    <definedName name="_c330_cerealproduction" localSheetId="18">OFFSET(#REF!,0,0,COUNTA(#REF!))</definedName>
    <definedName name="_c330_cerealproduction" localSheetId="19">OFFSET(#REF!,0,0,COUNTA(#REF!))</definedName>
    <definedName name="_c330_cerealproduction" localSheetId="9">OFFSET(#REF!,0,0,COUNTA(#REF!))</definedName>
    <definedName name="_c330_cerealproduction" localSheetId="17">OFFSET(#REF!,0,0,COUNTA(#REF!))</definedName>
    <definedName name="_c330_cropaverage" localSheetId="0">OFFSET(#REF!,0,0,COUNTA(#REF!))</definedName>
    <definedName name="_c330_cropaverage" localSheetId="18">OFFSET(#REF!,0,0,COUNTA(#REF!))</definedName>
    <definedName name="_c330_cropaverage" localSheetId="19">OFFSET(#REF!,0,0,COUNTA(#REF!))</definedName>
    <definedName name="_c330_cropaverage" localSheetId="9">OFFSET(#REF!,0,0,COUNTA(#REF!))</definedName>
    <definedName name="_c330_cropaverage" localSheetId="17">OFFSET(#REF!,0,0,COUNTA(#REF!))</definedName>
    <definedName name="_c330_datum" localSheetId="0">OFFSET(#REF!,0,0,COUNTA(#REF!))</definedName>
    <definedName name="_c330_datum" localSheetId="18">OFFSET(#REF!,0,0,COUNTA(#REF!))</definedName>
    <definedName name="_c330_datum" localSheetId="19">OFFSET(#REF!,0,0,COUNTA(#REF!))</definedName>
    <definedName name="_c330_datum" localSheetId="9">OFFSET(#REF!,0,0,COUNTA(#REF!))</definedName>
    <definedName name="_c330_datum" localSheetId="17">OFFSET(#REF!,0,0,COUNTA(#REF!))</definedName>
    <definedName name="_c332_datum" localSheetId="0">OFFSET(#REF!,0,0,COUNTA(#REF!))</definedName>
    <definedName name="_c332_datum" localSheetId="18">OFFSET(#REF!,0,0,COUNTA(#REF!))</definedName>
    <definedName name="_c332_datum" localSheetId="19">OFFSET(#REF!,0,0,COUNTA(#REF!))</definedName>
    <definedName name="_c332_datum" localSheetId="9">OFFSET(#REF!,0,0,COUNTA(#REF!))</definedName>
    <definedName name="_c332_datum" localSheetId="17">OFFSET(#REF!,0,0,COUNTA(#REF!))</definedName>
    <definedName name="_c332_domesticnights" localSheetId="0">OFFSET(#REF!,0,0,COUNTA(#REF!))</definedName>
    <definedName name="_c332_domesticnights" localSheetId="18">OFFSET(#REF!,0,0,COUNTA(#REF!))</definedName>
    <definedName name="_c332_domesticnights" localSheetId="19">OFFSET(#REF!,0,0,COUNTA(#REF!))</definedName>
    <definedName name="_c332_domesticnights" localSheetId="9">OFFSET(#REF!,0,0,COUNTA(#REF!))</definedName>
    <definedName name="_c332_domesticnights" localSheetId="17">OFFSET(#REF!,0,0,COUNTA(#REF!))</definedName>
    <definedName name="_c332_foreignnights" localSheetId="0">OFFSET(#REF!,0,0,COUNTA(#REF!))</definedName>
    <definedName name="_c332_foreignnights" localSheetId="18">OFFSET(#REF!,0,0,COUNTA(#REF!))</definedName>
    <definedName name="_c332_foreignnights" localSheetId="19">OFFSET(#REF!,0,0,COUNTA(#REF!))</definedName>
    <definedName name="_c332_foreignnights" localSheetId="9">OFFSET(#REF!,0,0,COUNTA(#REF!))</definedName>
    <definedName name="_c332_foreignnights" localSheetId="17">OFFSET(#REF!,0,0,COUNTA(#REF!))</definedName>
    <definedName name="_c332_totalnights" localSheetId="0">OFFSET(#REF!,0,0,COUNTA(#REF!))</definedName>
    <definedName name="_c332_totalnights" localSheetId="18">OFFSET(#REF!,0,0,COUNTA(#REF!))</definedName>
    <definedName name="_c332_totalnights" localSheetId="19">OFFSET(#REF!,0,0,COUNTA(#REF!))</definedName>
    <definedName name="_c332_totalnights" localSheetId="9">OFFSET(#REF!,0,0,COUNTA(#REF!))</definedName>
    <definedName name="_c332_totalnights" localSheetId="17">OFFSET(#REF!,0,0,COUNTA(#REF!))</definedName>
    <definedName name="_c336_businessemployment" localSheetId="0">OFFSET(#REF!,0,0,COUNTA(#REF!))</definedName>
    <definedName name="_c336_businessemployment" localSheetId="18">OFFSET(#REF!,0,0,COUNTA(#REF!))</definedName>
    <definedName name="_c336_businessemployment" localSheetId="19">OFFSET(#REF!,0,0,COUNTA(#REF!))</definedName>
    <definedName name="_c336_businessemployment" localSheetId="9">OFFSET(#REF!,0,0,COUNTA(#REF!))</definedName>
    <definedName name="_c336_businessemployment" localSheetId="17">OFFSET(#REF!,0,0,COUNTA(#REF!))</definedName>
    <definedName name="_c336_datum" localSheetId="0">OFFSET(#REF!,0,0,COUNTA(#REF!))</definedName>
    <definedName name="_c336_datum" localSheetId="18">OFFSET(#REF!,0,0,COUNTA(#REF!))</definedName>
    <definedName name="_c336_datum" localSheetId="19">OFFSET(#REF!,0,0,COUNTA(#REF!))</definedName>
    <definedName name="_c336_datum" localSheetId="9">OFFSET(#REF!,0,0,COUNTA(#REF!))</definedName>
    <definedName name="_c336_datum" localSheetId="17">OFFSET(#REF!,0,0,COUNTA(#REF!))</definedName>
    <definedName name="_c336_newvacancies" localSheetId="0">OFFSET(#REF!,0,0,COUNTA(#REF!))</definedName>
    <definedName name="_c336_newvacancies" localSheetId="18">OFFSET(#REF!,0,0,COUNTA(#REF!))</definedName>
    <definedName name="_c336_newvacancies" localSheetId="19">OFFSET(#REF!,0,0,COUNTA(#REF!))</definedName>
    <definedName name="_c336_newvacancies" localSheetId="9">OFFSET(#REF!,0,0,COUNTA(#REF!))</definedName>
    <definedName name="_c336_newvacancies" localSheetId="17">OFFSET(#REF!,0,0,COUNTA(#REF!))</definedName>
    <definedName name="_c341_datum" localSheetId="0">OFFSET(#REF!,0,0,COUNTA(#REF!))</definedName>
    <definedName name="_c341_datum" localSheetId="18">OFFSET(#REF!,0,0,COUNTA(#REF!))</definedName>
    <definedName name="_c341_datum" localSheetId="19">OFFSET(#REF!,0,0,COUNTA(#REF!))</definedName>
    <definedName name="_c341_datum" localSheetId="9">OFFSET(#REF!,0,0,COUNTA(#REF!))</definedName>
    <definedName name="_c341_datum" localSheetId="17">OFFSET(#REF!,0,0,COUNTA(#REF!))</definedName>
    <definedName name="_c341_outputgap" localSheetId="0">OFFSET(#REF!,0,0,COUNTA(#REF!))</definedName>
    <definedName name="_c341_outputgap" localSheetId="18">OFFSET(#REF!,0,0,COUNTA(#REF!))</definedName>
    <definedName name="_c341_outputgap" localSheetId="19">OFFSET(#REF!,0,0,COUNTA(#REF!))</definedName>
    <definedName name="_c341_outputgap" localSheetId="9">OFFSET(#REF!,0,0,COUNTA(#REF!))</definedName>
    <definedName name="_c341_outputgap" localSheetId="17">OFFSET(#REF!,0,0,COUNTA(#REF!))</definedName>
    <definedName name="_c341_resourceutilization" localSheetId="0">OFFSET(#REF!,0,0,COUNTA(#REF!))</definedName>
    <definedName name="_c341_resourceutilization" localSheetId="18">OFFSET(#REF!,0,0,COUNTA(#REF!))</definedName>
    <definedName name="_c341_resourceutilization" localSheetId="19">OFFSET(#REF!,0,0,COUNTA(#REF!))</definedName>
    <definedName name="_c341_resourceutilization" localSheetId="9">OFFSET(#REF!,0,0,COUNTA(#REF!))</definedName>
    <definedName name="_c341_resourceutilization" localSheetId="17">OFFSET(#REF!,0,0,COUNTA(#REF!))</definedName>
    <definedName name="_c341_uncertantybandminus" localSheetId="0">OFFSET(#REF!,0,0,COUNTA(#REF!))</definedName>
    <definedName name="_c341_uncertantybandminus" localSheetId="18">OFFSET(#REF!,0,0,COUNTA(#REF!))</definedName>
    <definedName name="_c341_uncertantybandminus" localSheetId="19">OFFSET(#REF!,0,0,COUNTA(#REF!))</definedName>
    <definedName name="_c341_uncertantybandminus" localSheetId="9">OFFSET(#REF!,0,0,COUNTA(#REF!))</definedName>
    <definedName name="_c341_uncertantybandminus" localSheetId="17">OFFSET(#REF!,0,0,COUNTA(#REF!))</definedName>
    <definedName name="_c341_uncertantybandplus" localSheetId="0">OFFSET(#REF!,0,0,COUNTA(#REF!))</definedName>
    <definedName name="_c341_uncertantybandplus" localSheetId="18">OFFSET(#REF!,0,0,COUNTA(#REF!))</definedName>
    <definedName name="_c341_uncertantybandplus" localSheetId="19">OFFSET(#REF!,0,0,COUNTA(#REF!))</definedName>
    <definedName name="_c341_uncertantybandplus" localSheetId="9">OFFSET(#REF!,0,0,COUNTA(#REF!))</definedName>
    <definedName name="_c341_uncertantybandplus" localSheetId="17">OFFSET(#REF!,0,0,COUNTA(#REF!))</definedName>
    <definedName name="_c342_datum" localSheetId="0">OFFSET(#REF!,0,0,COUNTA(#REF!))</definedName>
    <definedName name="_c342_datum" localSheetId="18">OFFSET(#REF!,0,0,COUNTA(#REF!))</definedName>
    <definedName name="_c342_datum" localSheetId="19">OFFSET(#REF!,0,0,COUNTA(#REF!))</definedName>
    <definedName name="_c342_datum" localSheetId="9">OFFSET(#REF!,0,0,COUNTA(#REF!))</definedName>
    <definedName name="_c342_datum" localSheetId="17">OFFSET(#REF!,0,0,COUNTA(#REF!))</definedName>
    <definedName name="_c342_manufacturing" localSheetId="0">OFFSET(#REF!,0,0,COUNTA(#REF!))</definedName>
    <definedName name="_c342_manufacturing" localSheetId="18">OFFSET(#REF!,0,0,COUNTA(#REF!))</definedName>
    <definedName name="_c342_manufacturing" localSheetId="19">OFFSET(#REF!,0,0,COUNTA(#REF!))</definedName>
    <definedName name="_c342_manufacturing" localSheetId="9">OFFSET(#REF!,0,0,COUNTA(#REF!))</definedName>
    <definedName name="_c342_manufacturing" localSheetId="17">OFFSET(#REF!,0,0,COUNTA(#REF!))</definedName>
    <definedName name="_c342_marketservices" localSheetId="0">OFFSET(#REF!,0,0,COUNTA(#REF!))</definedName>
    <definedName name="_c342_marketservices" localSheetId="18">OFFSET(#REF!,0,0,COUNTA(#REF!))</definedName>
    <definedName name="_c342_marketservices" localSheetId="19">OFFSET(#REF!,0,0,COUNTA(#REF!))</definedName>
    <definedName name="_c342_marketservices" localSheetId="9">OFFSET(#REF!,0,0,COUNTA(#REF!))</definedName>
    <definedName name="_c342_marketservices" localSheetId="17">OFFSET(#REF!,0,0,COUNTA(#REF!))</definedName>
    <definedName name="_c35_brenteur" localSheetId="0">OFFSET(#REF!,0,0,COUNTA(#REF!))</definedName>
    <definedName name="_c35_brenteur" localSheetId="18">OFFSET(#REF!,0,0,COUNTA(#REF!))</definedName>
    <definedName name="_c35_brenteur" localSheetId="19">OFFSET(#REF!,0,0,COUNTA(#REF!))</definedName>
    <definedName name="_c35_brenteur" localSheetId="9">OFFSET(#REF!,0,0,COUNTA(#REF!))</definedName>
    <definedName name="_c35_brenteur" localSheetId="17">OFFSET(#REF!,0,0,COUNTA(#REF!))</definedName>
    <definedName name="_c35_brentusd" localSheetId="0">OFFSET(#REF!,0,0,COUNTA(#REF!))</definedName>
    <definedName name="_c35_brentusd" localSheetId="18">OFFSET(#REF!,0,0,COUNTA(#REF!))</definedName>
    <definedName name="_c35_brentusd" localSheetId="19">OFFSET(#REF!,0,0,COUNTA(#REF!))</definedName>
    <definedName name="_c35_brentusd" localSheetId="9">OFFSET(#REF!,0,0,COUNTA(#REF!))</definedName>
    <definedName name="_c35_brentusd" localSheetId="17">OFFSET(#REF!,0,0,COUNTA(#REF!))</definedName>
    <definedName name="_c35_datum" localSheetId="0">OFFSET(#REF!,0,0,COUNTA(#REF!))</definedName>
    <definedName name="_c35_datum" localSheetId="18">OFFSET(#REF!,0,0,COUNTA(#REF!))</definedName>
    <definedName name="_c35_datum" localSheetId="19">OFFSET(#REF!,0,0,COUNTA(#REF!))</definedName>
    <definedName name="_c35_datum" localSheetId="9">OFFSET(#REF!,0,0,COUNTA(#REF!))</definedName>
    <definedName name="_c35_datum" localSheetId="17">OFFSET(#REF!,0,0,COUNTA(#REF!))</definedName>
    <definedName name="_c35_dummyfcastminus" localSheetId="0">OFFSET(#REF!,0,0,COUNTA(#REF!))</definedName>
    <definedName name="_c35_dummyfcastminus" localSheetId="18">OFFSET(#REF!,0,0,COUNTA(#REF!))</definedName>
    <definedName name="_c35_dummyfcastminus" localSheetId="19">OFFSET(#REF!,0,0,COUNTA(#REF!))</definedName>
    <definedName name="_c35_dummyfcastminus" localSheetId="9">OFFSET(#REF!,0,0,COUNTA(#REF!))</definedName>
    <definedName name="_c35_dummyfcastminus" localSheetId="17">OFFSET(#REF!,0,0,COUNTA(#REF!))</definedName>
    <definedName name="_c35_dummyfcastplus" localSheetId="0">OFFSET(#REF!,0,0,COUNTA(#REF!))</definedName>
    <definedName name="_c35_dummyfcastplus" localSheetId="18">OFFSET(#REF!,0,0,COUNTA(#REF!))</definedName>
    <definedName name="_c35_dummyfcastplus" localSheetId="19">OFFSET(#REF!,0,0,COUNTA(#REF!))</definedName>
    <definedName name="_c35_dummyfcastplus" localSheetId="9">OFFSET(#REF!,0,0,COUNTA(#REF!))</definedName>
    <definedName name="_c35_dummyfcastplus" localSheetId="17">OFFSET(#REF!,0,0,COUNTA(#REF!))</definedName>
    <definedName name="_c36_commodity">OFFSET('[4]c3-6'!$E$11,0,0,COUNTA('[4]c3-6'!$A$11:$A$1000))</definedName>
    <definedName name="_c36_commodityfix">OFFSET('[4]c3-6'!$I$11,0,0,COUNTA('[4]c3-6'!$A$11:$A$1000))</definedName>
    <definedName name="_c36_datum">OFFSET('[4]c3-6'!$A$11,0,0,COUNTA('[4]c3-6'!$A$11:$A$1000))</definedName>
    <definedName name="_c36_food">OFFSET('[4]c3-6'!$B$11,0,0,COUNTA('[4]c3-6'!$A$11:$A$1000))</definedName>
    <definedName name="_c36_foodfix">OFFSET('[4]c3-6'!$F$11,0,0,COUNTA('[4]c3-6'!$A$11:$A$1000))</definedName>
    <definedName name="_c36_metals">OFFSET('[4]c3-6'!$C$11,0,0,COUNTA('[4]c3-6'!$A$11:$A$1000))</definedName>
    <definedName name="_c36_metalsfix">OFFSET('[4]c3-6'!$G$11,0,0,COUNTA('[4]c3-6'!$A$11:$A$1000))</definedName>
    <definedName name="_c36_oil">OFFSET('[4]c3-6'!$D$11,0,0,COUNTA('[4]c3-6'!$A$11:$A$1000))</definedName>
    <definedName name="_c36_oilfix">OFFSET('[4]c3-6'!$H$11,0,0,COUNTA('[4]c3-6'!$A$11:$A$1000))</definedName>
    <definedName name="_c37_China" localSheetId="0">OFFSET(#REF!,0,0,COUNTA(#REF!))</definedName>
    <definedName name="_c37_China" localSheetId="18">OFFSET(#REF!,0,0,COUNTA(#REF!))</definedName>
    <definedName name="_c37_China" localSheetId="19">OFFSET(#REF!,0,0,COUNTA(#REF!))</definedName>
    <definedName name="_c37_China" localSheetId="9">OFFSET(#REF!,0,0,COUNTA(#REF!))</definedName>
    <definedName name="_c37_China" localSheetId="17">OFFSET(#REF!,0,0,COUNTA(#REF!))</definedName>
    <definedName name="_c37_datum" localSheetId="0">OFFSET(#REF!,0,0,COUNTA(#REF!))</definedName>
    <definedName name="_c37_datum" localSheetId="18">OFFSET(#REF!,0,0,COUNTA(#REF!))</definedName>
    <definedName name="_c37_datum" localSheetId="19">OFFSET(#REF!,0,0,COUNTA(#REF!))</definedName>
    <definedName name="_c37_datum" localSheetId="9">OFFSET(#REF!,0,0,COUNTA(#REF!))</definedName>
    <definedName name="_c37_datum" localSheetId="17">OFFSET(#REF!,0,0,COUNTA(#REF!))</definedName>
    <definedName name="_c37_EA" localSheetId="0">OFFSET(#REF!,0,0,COUNTA(#REF!))</definedName>
    <definedName name="_c37_EA" localSheetId="18">OFFSET(#REF!,0,0,COUNTA(#REF!))</definedName>
    <definedName name="_c37_EA" localSheetId="19">OFFSET(#REF!,0,0,COUNTA(#REF!))</definedName>
    <definedName name="_c37_EA" localSheetId="9">OFFSET(#REF!,0,0,COUNTA(#REF!))</definedName>
    <definedName name="_c37_EA" localSheetId="17">OFFSET(#REF!,0,0,COUNTA(#REF!))</definedName>
    <definedName name="_c37_Japan" localSheetId="0">OFFSET(#REF!,0,0,COUNTA(#REF!))</definedName>
    <definedName name="_c37_Japan" localSheetId="18">OFFSET(#REF!,0,0,COUNTA(#REF!))</definedName>
    <definedName name="_c37_Japan" localSheetId="19">OFFSET(#REF!,0,0,COUNTA(#REF!))</definedName>
    <definedName name="_c37_Japan" localSheetId="9">OFFSET(#REF!,0,0,COUNTA(#REF!))</definedName>
    <definedName name="_c37_Japan" localSheetId="17">OFFSET(#REF!,0,0,COUNTA(#REF!))</definedName>
    <definedName name="_c37_Russia" localSheetId="0">OFFSET(#REF!,0,0,COUNTA(#REF!))</definedName>
    <definedName name="_c37_Russia" localSheetId="18">OFFSET(#REF!,0,0,COUNTA(#REF!))</definedName>
    <definedName name="_c37_Russia" localSheetId="19">OFFSET(#REF!,0,0,COUNTA(#REF!))</definedName>
    <definedName name="_c37_Russia" localSheetId="9">OFFSET(#REF!,0,0,COUNTA(#REF!))</definedName>
    <definedName name="_c37_Russia" localSheetId="17">OFFSET(#REF!,0,0,COUNTA(#REF!))</definedName>
    <definedName name="_c37_USA" localSheetId="0">OFFSET(#REF!,0,0,COUNTA(#REF!))</definedName>
    <definedName name="_c37_USA" localSheetId="18">OFFSET(#REF!,0,0,COUNTA(#REF!))</definedName>
    <definedName name="_c37_USA" localSheetId="19">OFFSET(#REF!,0,0,COUNTA(#REF!))</definedName>
    <definedName name="_c37_USA" localSheetId="9">OFFSET(#REF!,0,0,COUNTA(#REF!))</definedName>
    <definedName name="_c37_USA" localSheetId="17">OFFSET(#REF!,0,0,COUNTA(#REF!))</definedName>
    <definedName name="_c38_datum">OFFSET('[4]c3-8'!$A$11,0,0,COUNTA('[4]c3-8'!$A$11:$A$985))</definedName>
    <definedName name="_c38_dummyfcastminus">OFFSET('[4]c3-8'!$G$11,0,0,COUNTA('[4]c3-8'!$A$11:$A$985))</definedName>
    <definedName name="_c38_dummyfcastplus">OFFSET('[4]c3-8'!$F$11,0,0,COUNTA('[4]c3-8'!$A$11:$A$985))</definedName>
    <definedName name="_c38_Greece">OFFSET('[4]c3-8'!$E$11,0,0,COUNTA('[4]c3-8'!$A$11:$A$985))</definedName>
    <definedName name="_c38_Italy">OFFSET('[4]c3-8'!$B$11,0,0,COUNTA('[4]c3-8'!$A$11:$A$985))</definedName>
    <definedName name="_c38_Portugal">OFFSET('[4]c3-8'!$C$11,0,0,COUNTA('[4]c3-8'!$A$11:$A$985))</definedName>
    <definedName name="_c38_Spain">OFFSET('[4]c3-8'!$D$11,0,0,COUNTA('[4]c3-8'!$A$11:$A$985))</definedName>
    <definedName name="_cp1" localSheetId="13" hidden="1">{"'előző év december'!$A$2:$CP$214"}</definedName>
    <definedName name="_cp1" localSheetId="18" hidden="1">{"'előző év december'!$A$2:$CP$214"}</definedName>
    <definedName name="_cp10" localSheetId="0" hidden="1">{"'előző év december'!$A$2:$CP$214"}</definedName>
    <definedName name="_cp10" localSheetId="13" hidden="1">{"'előző év december'!$A$2:$CP$214"}</definedName>
    <definedName name="_cp10" localSheetId="18" hidden="1">{"'előző év december'!$A$2:$CP$214"}</definedName>
    <definedName name="_cp11" localSheetId="0" hidden="1">{"'előző év december'!$A$2:$CP$214"}</definedName>
    <definedName name="_cp11" localSheetId="13" hidden="1">{"'előző év december'!$A$2:$CP$214"}</definedName>
    <definedName name="_cp11" localSheetId="18" hidden="1">{"'előző év december'!$A$2:$CP$214"}</definedName>
    <definedName name="_cp2" localSheetId="0" hidden="1">{"'előző év december'!$A$2:$CP$214"}</definedName>
    <definedName name="_cp2" localSheetId="13" hidden="1">{"'előző év december'!$A$2:$CP$214"}</definedName>
    <definedName name="_cp2" localSheetId="18" hidden="1">{"'előző év december'!$A$2:$CP$214"}</definedName>
    <definedName name="_cp3" localSheetId="0" hidden="1">{"'előző év december'!$A$2:$CP$214"}</definedName>
    <definedName name="_cp3" localSheetId="13" hidden="1">{"'előző év december'!$A$2:$CP$214"}</definedName>
    <definedName name="_cp3" localSheetId="18" hidden="1">{"'előző év december'!$A$2:$CP$214"}</definedName>
    <definedName name="_cp4" localSheetId="0" hidden="1">{"'előző év december'!$A$2:$CP$214"}</definedName>
    <definedName name="_cp4" localSheetId="13" hidden="1">{"'előző év december'!$A$2:$CP$214"}</definedName>
    <definedName name="_cp4" localSheetId="18" hidden="1">{"'előző év december'!$A$2:$CP$214"}</definedName>
    <definedName name="_cp5" localSheetId="0" hidden="1">{"'előző év december'!$A$2:$CP$214"}</definedName>
    <definedName name="_cp5" localSheetId="13" hidden="1">{"'előző év december'!$A$2:$CP$214"}</definedName>
    <definedName name="_cp5" localSheetId="18" hidden="1">{"'előző év december'!$A$2:$CP$214"}</definedName>
    <definedName name="_cp6" localSheetId="0" hidden="1">{"'előző év december'!$A$2:$CP$214"}</definedName>
    <definedName name="_cp6" localSheetId="13" hidden="1">{"'előző év december'!$A$2:$CP$214"}</definedName>
    <definedName name="_cp6" localSheetId="18" hidden="1">{"'előző év december'!$A$2:$CP$214"}</definedName>
    <definedName name="_cp7" localSheetId="0" hidden="1">{"'előző év december'!$A$2:$CP$214"}</definedName>
    <definedName name="_cp7" localSheetId="13" hidden="1">{"'előző év december'!$A$2:$CP$214"}</definedName>
    <definedName name="_cp7" localSheetId="18" hidden="1">{"'előző év december'!$A$2:$CP$214"}</definedName>
    <definedName name="_cp8" localSheetId="0" hidden="1">{"'előző év december'!$A$2:$CP$214"}</definedName>
    <definedName name="_cp8" localSheetId="13" hidden="1">{"'előző év december'!$A$2:$CP$214"}</definedName>
    <definedName name="_cp8" localSheetId="18" hidden="1">{"'előző év december'!$A$2:$CP$214"}</definedName>
    <definedName name="_cp9" localSheetId="0" hidden="1">{"'előző év december'!$A$2:$CP$214"}</definedName>
    <definedName name="_cp9" localSheetId="13" hidden="1">{"'előző év december'!$A$2:$CP$214"}</definedName>
    <definedName name="_cp9" localSheetId="18" hidden="1">{"'előző év december'!$A$2:$CP$214"}</definedName>
    <definedName name="_cpr2" localSheetId="0" hidden="1">{"'előző év december'!$A$2:$CP$214"}</definedName>
    <definedName name="_cpr2" localSheetId="13" hidden="1">{"'előző év december'!$A$2:$CP$214"}</definedName>
    <definedName name="_cpr2" localSheetId="18" hidden="1">{"'előző év december'!$A$2:$CP$214"}</definedName>
    <definedName name="_cpr3" localSheetId="0" hidden="1">{"'előző év december'!$A$2:$CP$214"}</definedName>
    <definedName name="_cpr3" localSheetId="13" hidden="1">{"'előző év december'!$A$2:$CP$214"}</definedName>
    <definedName name="_cpr3" localSheetId="18" hidden="1">{"'előző év december'!$A$2:$CP$214"}</definedName>
    <definedName name="_cpr4" localSheetId="0" hidden="1">{"'előző év december'!$A$2:$CP$214"}</definedName>
    <definedName name="_cpr4" localSheetId="13" hidden="1">{"'előző év december'!$A$2:$CP$214"}</definedName>
    <definedName name="_cpr4" localSheetId="18" hidden="1">{"'előző év december'!$A$2:$CP$214"}</definedName>
    <definedName name="_IFR2" localSheetId="0">#N/A</definedName>
    <definedName name="_IFR2" localSheetId="18">'c1-15'!_IFR2</definedName>
    <definedName name="_IFR2" localSheetId="9">#N/A</definedName>
    <definedName name="_IFR22" localSheetId="0">#N/A</definedName>
    <definedName name="_IFR22" localSheetId="18">'c1-15'!_IFR22</definedName>
    <definedName name="_IFR22" localSheetId="9">#N/A</definedName>
    <definedName name="_IFR23" localSheetId="0">#N/A</definedName>
    <definedName name="_IFR23" localSheetId="18">'c1-15'!_IFR23</definedName>
    <definedName name="_IFR23" localSheetId="9">#N/A</definedName>
    <definedName name="_l" localSheetId="13" hidden="1">{"'előző év december'!$A$2:$CP$214"}</definedName>
    <definedName name="_l" localSheetId="18" hidden="1">{"'előző év december'!$A$2:$CP$214"}</definedName>
    <definedName name="_M21" localSheetId="0">#N/A</definedName>
    <definedName name="_M21" localSheetId="18">'c1-15'!_M21</definedName>
    <definedName name="_M21" localSheetId="9">#N/A</definedName>
    <definedName name="_p" localSheetId="13" hidden="1">{"'előző év december'!$A$2:$CP$214"}</definedName>
    <definedName name="_p" localSheetId="18" hidden="1">{"'előző év december'!$A$2:$CP$214"}</definedName>
    <definedName name="_X_XX" localSheetId="13" hidden="1">[1]Market!#REF!</definedName>
    <definedName name="_X_XX" localSheetId="18" hidden="1">[2]Market!#REF!</definedName>
    <definedName name="_X_XX" localSheetId="19" hidden="1">[2]Market!#REF!</definedName>
    <definedName name="_X_XX" localSheetId="9" hidden="1">[2]Market!#REF!</definedName>
    <definedName name="_zzz" localSheetId="13" hidden="1">[1]Market!#REF!</definedName>
    <definedName name="_zzz" localSheetId="18" hidden="1">[2]Market!#REF!</definedName>
    <definedName name="_zzz" localSheetId="19" hidden="1">[2]Market!#REF!</definedName>
    <definedName name="_zzz" localSheetId="9" hidden="1">[2]Market!#REF!</definedName>
    <definedName name="a" localSheetId="13" hidden="1">{"'előző év december'!$A$2:$CP$214"}</definedName>
    <definedName name="a" localSheetId="18" hidden="1">{"'előző év december'!$A$2:$CP$214"}</definedName>
    <definedName name="aa" localSheetId="18" hidden="1">[5]Market!#REF!</definedName>
    <definedName name="aa" localSheetId="19" hidden="1">[5]Market!#REF!</definedName>
    <definedName name="aa" localSheetId="9" hidden="1">[5]Market!#REF!</definedName>
    <definedName name="abraaaaa" localSheetId="13">#REF!</definedName>
    <definedName name="abraaaaa" localSheetId="18">#REF!</definedName>
    <definedName name="abraaaaa" localSheetId="19">#REF!</definedName>
    <definedName name="abraaaaa" localSheetId="9">#REF!</definedName>
    <definedName name="aewfaw" localSheetId="13">#REF!</definedName>
    <definedName name="aewfaw" localSheetId="18">#REF!</definedName>
    <definedName name="aewfaw" localSheetId="19">#REF!</definedName>
    <definedName name="aewfaw" localSheetId="9">#REF!</definedName>
    <definedName name="afssf" localSheetId="13">#REF!</definedName>
    <definedName name="afssf" localSheetId="18">#REF!</definedName>
    <definedName name="afssf" localSheetId="19">#REF!</definedName>
    <definedName name="afssf" localSheetId="9">#REF!</definedName>
    <definedName name="asdf" localSheetId="13" hidden="1">{"'előző év december'!$A$2:$CP$214"}</definedName>
    <definedName name="asdf" localSheetId="18" hidden="1">{"'előző év december'!$A$2:$CP$214"}</definedName>
    <definedName name="asdfasd" localSheetId="0" hidden="1">{"'előző év december'!$A$2:$CP$214"}</definedName>
    <definedName name="asdfasd" localSheetId="13" hidden="1">{"'előző év december'!$A$2:$CP$214"}</definedName>
    <definedName name="asdfasd" localSheetId="18" hidden="1">{"'előző év december'!$A$2:$CP$214"}</definedName>
    <definedName name="b" localSheetId="13" hidden="1">'[6]DATA WORK AREA'!$A$27:$A$33</definedName>
    <definedName name="bn" localSheetId="0" hidden="1">{"'előző év december'!$A$2:$CP$214"}</definedName>
    <definedName name="bn" localSheetId="13" hidden="1">{"'előző év december'!$A$2:$CP$214"}</definedName>
    <definedName name="bn" localSheetId="18" hidden="1">{"'előző év december'!$A$2:$CP$214"}</definedName>
    <definedName name="bnn" localSheetId="13" hidden="1">{"'előző év december'!$A$2:$CP$214"}</definedName>
    <definedName name="bnn" localSheetId="18" hidden="1">{"'előző év december'!$A$2:$CP$214"}</definedName>
    <definedName name="bobo" localSheetId="13">OFFSET(#REF!,0,0,COUNT(#REF!),1)</definedName>
    <definedName name="bobo" localSheetId="18">OFFSET(#REF!,0,0,COUNT(#REF!),1)</definedName>
    <definedName name="bobo" localSheetId="19">OFFSET(#REF!,0,0,COUNT(#REF!),1)</definedName>
    <definedName name="bobo" localSheetId="9">OFFSET(#REF!,0,0,COUNT(#REF!),1)</definedName>
    <definedName name="brr" localSheetId="0" hidden="1">{"'előző év december'!$A$2:$CP$214"}</definedName>
    <definedName name="brr" localSheetId="13" hidden="1">{"'előző év december'!$A$2:$CP$214"}</definedName>
    <definedName name="brr" localSheetId="18" hidden="1">{"'előző év december'!$A$2:$CP$214"}</definedName>
    <definedName name="bspline2" localSheetId="0">#N/A</definedName>
    <definedName name="bspline2" localSheetId="18">'c1-15'!bspline2</definedName>
    <definedName name="bspline2" localSheetId="9">#N/A</definedName>
    <definedName name="bspline3" localSheetId="0">#N/A</definedName>
    <definedName name="bspline3" localSheetId="18">'c1-15'!bspline3</definedName>
    <definedName name="bspline3" localSheetId="9">#N/A</definedName>
    <definedName name="car_models">OFFSET([7]data!$A$2,0,0,COUNTA([7]data!$A$1:$A$65536)-1,1)</definedName>
    <definedName name="cfgfd" localSheetId="13" hidden="1">{"'előző év december'!$A$2:$CP$214"}</definedName>
    <definedName name="cfgfd" localSheetId="18" hidden="1">{"'előző év december'!$A$2:$CP$214"}</definedName>
    <definedName name="company_car">OFFSET([7]data!$D$2,0,0,COUNTA([7]data!$D$1:$D$65536)-1,1)</definedName>
    <definedName name="cp" localSheetId="0" hidden="1">{"'előző év december'!$A$2:$CP$214"}</definedName>
    <definedName name="cp" localSheetId="13" hidden="1">{"'előző év december'!$A$2:$CP$214"}</definedName>
    <definedName name="cp" localSheetId="18" hidden="1">{"'előző év december'!$A$2:$CP$214"}</definedName>
    <definedName name="cpi_fanchart" hidden="1">{"'előző év december'!$A$2:$CP$214"}</definedName>
    <definedName name="cppp" localSheetId="13" hidden="1">{"'előző év december'!$A$2:$CP$214"}</definedName>
    <definedName name="cppp" localSheetId="18" hidden="1">{"'előző év december'!$A$2:$CP$214"}</definedName>
    <definedName name="cpr" localSheetId="0" hidden="1">{"'előző év december'!$A$2:$CP$214"}</definedName>
    <definedName name="cpr" localSheetId="13" hidden="1">{"'előző év december'!$A$2:$CP$214"}</definedName>
    <definedName name="cpr" localSheetId="18" hidden="1">{"'előző év december'!$A$2:$CP$214"}</definedName>
    <definedName name="cprsa" localSheetId="0" hidden="1">{"'előző év december'!$A$2:$CP$214"}</definedName>
    <definedName name="cprsa" localSheetId="13" hidden="1">{"'előző év december'!$A$2:$CP$214"}</definedName>
    <definedName name="cprsa" localSheetId="18" hidden="1">{"'előző év december'!$A$2:$CP$214"}</definedName>
    <definedName name="cx" localSheetId="0" hidden="1">{"'előző év december'!$A$2:$CP$214"}</definedName>
    <definedName name="cx" localSheetId="13" hidden="1">{"'előző év december'!$A$2:$CP$214"}</definedName>
    <definedName name="cx" localSheetId="18" hidden="1">{"'előző év december'!$A$2:$CP$214"}</definedName>
    <definedName name="d" localSheetId="13" hidden="1">{"'előző év december'!$A$2:$CP$214"}</definedName>
    <definedName name="d" localSheetId="18" hidden="1">{"'előző év december'!$A$2:$CP$214"}</definedName>
    <definedName name="d1qe" localSheetId="13">#REF!</definedName>
    <definedName name="d1qe" localSheetId="18">#REF!</definedName>
    <definedName name="d1qe" localSheetId="19">#REF!</definedName>
    <definedName name="d1qe" localSheetId="9">#REF!</definedName>
    <definedName name="data">OFFSET([8]q!$A$2,0,0,COUNT([8]q!$A$2:$A$73),1)</definedName>
    <definedName name="data2">OFFSET([9]date!$B$2,0,0,COUNT([9]date!$A$2:$A$188),1)</definedName>
    <definedName name="datum">OFFSET([10]adatok!$AI$2,0,0,1,COUNT([10]adatok!$AI$1:$IV$1))</definedName>
    <definedName name="datum3M">OFFSET([11]ábrákhoz!$X$8,[11]ábrákhoz!$Z$1,0,[11]ábrákhoz!$AA$1,1)</definedName>
    <definedName name="datumCDS">OFFSET([11]ábrákhoz!$O$8,[11]ábrákhoz!$Q$1,0,[11]ábrákhoz!$R$1,1)</definedName>
    <definedName name="datumdepo">OFFSET([11]ábrákhoz!$CE$8,[11]ábrákhoz!$CU$2,0,[11]ábrákhoz!$CU$3,1)</definedName>
    <definedName name="datumF">OFFSET([11]ábrákhoz!$BX$8,[11]ábrákhoz!$BY$1,0,[11]ábrákhoz!$BZ$1,1)</definedName>
    <definedName name="datumFX">OFFSET([11]ábrákhoz!$A$8,[11]ábrákhoz!$C$3,0,[11]ábrákhoz!$D$3,1)</definedName>
    <definedName name="datumM">OFFSET([11]ábrákhoz!$AP$8,[11]ábrákhoz!$AR$1,0,[11]ábrákhoz!$AS$1,1)</definedName>
    <definedName name="dd" localSheetId="0">#N/A</definedName>
    <definedName name="dd" localSheetId="18">'c1-15'!dd</definedName>
    <definedName name="dd" localSheetId="9">#N/A</definedName>
    <definedName name="ddr" localSheetId="0">#N/A</definedName>
    <definedName name="ddr" localSheetId="18">'c1-15'!ddr</definedName>
    <definedName name="ddr" localSheetId="9">#N/A</definedName>
    <definedName name="delafrikadepo">OFFSET([11]ábrákhoz!$CJ$8,[11]ábrákhoz!$CU$2,0,[11]ábrákhoz!$CU$3,1)</definedName>
    <definedName name="delafrikaF">OFFSET([11]ábrákhoz!$CC$8,[11]ábrákhoz!$BY$1,0,[11]ábrákhoz!$BZ$1,1)</definedName>
    <definedName name="delafrikaFX">OFFSET([11]ábrákhoz!$F$8,[11]ábrákhoz!$C$3,0,[11]ábrákhoz!$D$3,1)</definedName>
    <definedName name="delafrikai3M">OFFSET([11]ábrákhoz!$AE$8,[11]ábrákhoz!$Z$1,0,[11]ábrákhoz!$AA$1,1)</definedName>
    <definedName name="delafrikaM">OFFSET([11]ábrákhoz!$AW$8,[11]ábrákhoz!$AR$1,0,[11]ábrákhoz!$AS$1,1)</definedName>
    <definedName name="dfhdf" localSheetId="13" hidden="1">{"'előző év december'!$A$2:$CP$214"}</definedName>
    <definedName name="dfhdf" localSheetId="18" hidden="1">{"'előző év december'!$A$2:$CP$214"}</definedName>
    <definedName name="DFSpline" localSheetId="0">#N/A</definedName>
    <definedName name="DFSpline" localSheetId="18">'c1-15'!DFSpline</definedName>
    <definedName name="DFSpline" localSheetId="9">#N/A</definedName>
    <definedName name="DFSpline2" localSheetId="0">#N/A</definedName>
    <definedName name="DFSpline2" localSheetId="18">'c1-15'!DFSpline2</definedName>
    <definedName name="DFSpline2" localSheetId="9">#N/A</definedName>
    <definedName name="DFSpline3" localSheetId="0">#N/A</definedName>
    <definedName name="DFSpline3" localSheetId="18">'c1-15'!DFSpline3</definedName>
    <definedName name="DFSpline3" localSheetId="9">#N/A</definedName>
    <definedName name="ds" localSheetId="13" hidden="1">{"'előző év december'!$A$2:$CP$214"}</definedName>
    <definedName name="ds" localSheetId="18" hidden="1">{"'előző év december'!$A$2:$CP$214"}</definedName>
    <definedName name="dsfgsdfg" localSheetId="13" hidden="1">{"'előző év december'!$A$2:$CP$214"}</definedName>
    <definedName name="dsfgsdfg" localSheetId="18" hidden="1">{"'előző év december'!$A$2:$CP$214"}</definedName>
    <definedName name="dyf" localSheetId="13" hidden="1">{"'előző év december'!$A$2:$CP$214"}</definedName>
    <definedName name="dyf" localSheetId="18" hidden="1">{"'előző év december'!$A$2:$CP$214"}</definedName>
    <definedName name="edr" localSheetId="0" hidden="1">{"'előző év december'!$A$2:$CP$214"}</definedName>
    <definedName name="edr" localSheetId="13" hidden="1">{"'előző év december'!$A$2:$CP$214"}</definedName>
    <definedName name="edr" localSheetId="18" hidden="1">{"'előző év december'!$A$2:$CP$214"}</definedName>
    <definedName name="efdef" hidden="1">{"'előző év december'!$A$2:$CP$214"}</definedName>
    <definedName name="egyhettelkorabb_datum" localSheetId="13">OFFSET(#REF!,1,0,COUNT(#REF!),1)</definedName>
    <definedName name="egyhettelkorabb_datum" localSheetId="18">OFFSET(#REF!,1,0,COUNT(#REF!),1)</definedName>
    <definedName name="egyhettelkorabb_datum" localSheetId="19">OFFSET(#REF!,1,0,COUNT(#REF!),1)</definedName>
    <definedName name="egyhettelkorabb_datum" localSheetId="9">OFFSET(#REF!,1,0,COUNT(#REF!),1)</definedName>
    <definedName name="egyhonappalkorabb_datum" localSheetId="13">OFFSET(#REF!,1,0,COUNT(#REF!),1)</definedName>
    <definedName name="egyhonappalkorabb_datum" localSheetId="18">OFFSET(#REF!,1,0,COUNT(#REF!),1)</definedName>
    <definedName name="egyhonappalkorabb_datum" localSheetId="19">OFFSET(#REF!,1,0,COUNT(#REF!),1)</definedName>
    <definedName name="egyhonappalkorabb_datum" localSheetId="9">OFFSET(#REF!,1,0,COUNT(#REF!),1)</definedName>
    <definedName name="ert" localSheetId="0" hidden="1">{"'előző év december'!$A$2:$CP$214"}</definedName>
    <definedName name="ert" localSheetId="13" hidden="1">{"'előző év december'!$A$2:$CP$214"}</definedName>
    <definedName name="ert" localSheetId="18" hidden="1">{"'előző év december'!$A$2:$CP$214"}</definedName>
    <definedName name="ertertwertwert" localSheetId="0" hidden="1">{"'előző év december'!$A$2:$CP$214"}</definedName>
    <definedName name="ertertwertwert" localSheetId="13" hidden="1">{"'előző év december'!$A$2:$CP$214"}</definedName>
    <definedName name="ertertwertwert" localSheetId="18" hidden="1">{"'előző év december'!$A$2:$CP$214"}</definedName>
    <definedName name="esi">OFFSET([9]ESI!$B$2,0,0,COUNT([9]date!$A$2:$A$188),1)</definedName>
    <definedName name="ew" localSheetId="13" hidden="1">[1]Market!#REF!</definedName>
    <definedName name="ew" localSheetId="18" hidden="1">[2]Market!#REF!</definedName>
    <definedName name="ew" localSheetId="19" hidden="1">[2]Market!#REF!</definedName>
    <definedName name="ew" localSheetId="9" hidden="1">[2]Market!#REF!</definedName>
    <definedName name="f" localSheetId="0" hidden="1">{"'előző év december'!$A$2:$CP$214"}</definedName>
    <definedName name="f" localSheetId="13" hidden="1">{"'előző év december'!$A$2:$CP$214"}</definedName>
    <definedName name="f" localSheetId="18" hidden="1">{"'előző év december'!$A$2:$CP$214"}</definedName>
    <definedName name="fc">OFFSET([12]date!$B$26,0,0,COUNT([12]date!$B$26:$B$73),1)</definedName>
    <definedName name="feldolg_int">OFFSET('[13]ULC YoY'!$I$30,0,0,COUNT([13]ULC!$A$30:$A$200),1)</definedName>
    <definedName name="feldolg_intalk">OFFSET('[13]ULC YoY'!$O$30,0,0,COUNT([13]ULC!$A$30:$A$200),1)</definedName>
    <definedName name="feldolg_lfs">OFFSET('[13]ULC YoY'!$C$30,0,0,COUNT([13]ULC!$A$30:$A$200),1)</definedName>
    <definedName name="fendyear">[14]RAWDATA!$S$3</definedName>
    <definedName name="ff" localSheetId="0" hidden="1">{"'előző év december'!$A$2:$CP$214"}</definedName>
    <definedName name="ff" localSheetId="13" hidden="1">{"'előző év december'!$A$2:$CP$214"}</definedName>
    <definedName name="ff" localSheetId="18" hidden="1">{"'előző év december'!$A$2:$CP$214"}</definedName>
    <definedName name="ffg" localSheetId="0" hidden="1">{"'előző év december'!$A$2:$CP$214"}</definedName>
    <definedName name="ffg" localSheetId="13" hidden="1">{"'előző év december'!$A$2:$CP$214"}</definedName>
    <definedName name="ffg" localSheetId="18" hidden="1">{"'előző év december'!$A$2:$CP$214"}</definedName>
    <definedName name="fg" localSheetId="0" hidden="1">{"'előző év december'!$A$2:$CP$214"}</definedName>
    <definedName name="fg" localSheetId="13" hidden="1">{"'előző év december'!$A$2:$CP$214"}</definedName>
    <definedName name="fg" localSheetId="18" hidden="1">{"'előző év december'!$A$2:$CP$214"}</definedName>
    <definedName name="fgh" localSheetId="13" hidden="1">{"'előző év december'!$A$2:$CP$214"}</definedName>
    <definedName name="fgh" localSheetId="18" hidden="1">{"'előző év december'!$A$2:$CP$214"}</definedName>
    <definedName name="fghf" localSheetId="13" hidden="1">{"'előző év december'!$A$2:$CP$214"}</definedName>
    <definedName name="fghf" localSheetId="18" hidden="1">{"'előző év december'!$A$2:$CP$214"}</definedName>
    <definedName name="finkep">OFFSET([10]adatok!$AI$18,0,0,1,COUNT([10]adatok!$AI$1:$IV$1))</definedName>
    <definedName name="fiskalis2" localSheetId="13" hidden="1">[5]Market!#REF!</definedName>
    <definedName name="fiskalis2" localSheetId="18" hidden="1">[5]Market!#REF!</definedName>
    <definedName name="fiskalis2" localSheetId="19" hidden="1">[5]Market!#REF!</definedName>
    <definedName name="fiskalis2" localSheetId="9" hidden="1">[5]Market!#REF!</definedName>
    <definedName name="frt" localSheetId="0" hidden="1">{"'előző év december'!$A$2:$CP$214"}</definedName>
    <definedName name="frt" localSheetId="13" hidden="1">{"'előző év december'!$A$2:$CP$214"}</definedName>
    <definedName name="frt" localSheetId="18" hidden="1">{"'előző év december'!$A$2:$CP$214"}</definedName>
    <definedName name="fuel_employees_CZ">OFFSET([7]data!$M$2,0,0,COUNTA([7]data!$M$1:$M$65536)-1,1)</definedName>
    <definedName name="fuel_employees_EN">OFFSET([7]data!$N$2,0,0,COUNTA([7]data!$N$1:$N$65536)-1,1)</definedName>
    <definedName name="fuel_employer_pay_CZ">OFFSET([7]data!$F$2,0,0,COUNTA([7]data!$F$1:$F$65536)-1,1)</definedName>
    <definedName name="fuel_employer_pay_EN">OFFSET([7]data!$G$2,0,0,COUNTA([7]data!$G$1:$G$65536)-1,1)</definedName>
    <definedName name="g" localSheetId="13" hidden="1">{"'előző év december'!$A$2:$CP$214"}</definedName>
    <definedName name="g" localSheetId="18" hidden="1">{"'előző év december'!$A$2:$CP$214"}</definedName>
    <definedName name="gg" localSheetId="13" hidden="1">{"'előző év december'!$A$2:$CP$214"}</definedName>
    <definedName name="gg" localSheetId="18" hidden="1">{"'előző év december'!$A$2:$CP$214"}</definedName>
    <definedName name="gggg" localSheetId="13" hidden="1">{"'előző év december'!$A$2:$CP$214"}</definedName>
    <definedName name="gggg" localSheetId="18" hidden="1">{"'előző év december'!$A$2:$CP$214"}</definedName>
    <definedName name="gh" localSheetId="0" hidden="1">{"'előző év december'!$A$2:$CP$214"}</definedName>
    <definedName name="gh" localSheetId="13" hidden="1">{"'előző év december'!$A$2:$CP$214"}</definedName>
    <definedName name="gh" localSheetId="18" hidden="1">{"'előző év december'!$A$2:$CP$214"}</definedName>
    <definedName name="ghj" localSheetId="0" hidden="1">{"'előző év december'!$A$2:$CP$214"}</definedName>
    <definedName name="ghj" localSheetId="13" hidden="1">{"'előző év december'!$A$2:$CP$214"}</definedName>
    <definedName name="ghj" localSheetId="18" hidden="1">{"'előző év december'!$A$2:$CP$214"}</definedName>
    <definedName name="gotomain" localSheetId="0">#N/A</definedName>
    <definedName name="gotomain" localSheetId="18">'c1-15'!gotomain</definedName>
    <definedName name="gotomain" localSheetId="9">#N/A</definedName>
    <definedName name="gotomain2" localSheetId="0">#N/A</definedName>
    <definedName name="gotomain2" localSheetId="18">'c1-15'!gotomain2</definedName>
    <definedName name="gotomain2" localSheetId="9">#N/A</definedName>
    <definedName name="gotomain3" localSheetId="0">#N/A</definedName>
    <definedName name="gotomain3" localSheetId="18">'c1-15'!gotomain3</definedName>
    <definedName name="gotomain3" localSheetId="9">#N/A</definedName>
    <definedName name="GraphX" localSheetId="13" hidden="1">'[6]DATA WORK AREA'!$A$27:$A$33</definedName>
    <definedName name="gsdhstrbsd" localSheetId="13">#REF!</definedName>
    <definedName name="gsdhstrbsd" localSheetId="18">#REF!</definedName>
    <definedName name="gsdhstrbsd" localSheetId="19">#REF!</definedName>
    <definedName name="gsdhstrbsd" localSheetId="9">#REF!</definedName>
    <definedName name="gvi">OFFSET([9]ESI!$C$2,0,0,COUNT([9]date!$A$2:$A$188),1)</definedName>
    <definedName name="gwe" localSheetId="13">#REF!</definedName>
    <definedName name="gwe" localSheetId="18">#REF!</definedName>
    <definedName name="gwe" localSheetId="19">#REF!</definedName>
    <definedName name="gwe" localSheetId="9">#REF!</definedName>
    <definedName name="Haromevharom">OFFSET([15]Spreadek!$C$3,0,0,COUNTA([15]Spreadek!$C$3:$C$4864),1)</definedName>
    <definedName name="hgf" localSheetId="0" hidden="1">{"'előző év december'!$A$2:$CP$214"}</definedName>
    <definedName name="hgf" localSheetId="13" hidden="1">{"'előző év december'!$A$2:$CP$214"}</definedName>
    <definedName name="hgf" localSheetId="18" hidden="1">{"'előző év december'!$A$2:$CP$214"}</definedName>
    <definedName name="hhh" localSheetId="13">OFFSET(#REF!,0,0,COUNT(#REF!),1)</definedName>
    <definedName name="hhh" localSheetId="18">OFFSET(#REF!,0,0,COUNT(#REF!),1)</definedName>
    <definedName name="hhh" localSheetId="19">OFFSET(#REF!,0,0,COUNT(#REF!),1)</definedName>
    <definedName name="hhh" localSheetId="9">OFFSET(#REF!,0,0,COUNT(#REF!),1)</definedName>
    <definedName name="ht" localSheetId="13" hidden="1">{"'előző év december'!$A$2:$CP$214"}</definedName>
    <definedName name="ht" localSheetId="18" hidden="1">{"'előző év december'!$A$2:$CP$214"}</definedName>
    <definedName name="HTML_CodePage" hidden="1">1250</definedName>
    <definedName name="HTML_Control" localSheetId="0" hidden="1">{"'előző év december'!$A$2:$CP$214"}</definedName>
    <definedName name="HTML_Control" localSheetId="13" hidden="1">{"'előző év december'!$A$2:$CP$214"}</definedName>
    <definedName name="HTML_Control" localSheetId="18" hidden="1">{"'előző év december'!$A$2:$CP$214"}</definedName>
    <definedName name="HTML_Controll2" localSheetId="0" hidden="1">{"'előző év december'!$A$2:$CP$214"}</definedName>
    <definedName name="HTML_Controll2" localSheetId="13" hidden="1">{"'előző év december'!$A$2:$CP$214"}</definedName>
    <definedName name="HTML_Controll2" localSheetId="18" hidden="1">{"'előző év december'!$A$2:$CP$214"}</definedName>
    <definedName name="HTML_Description" hidden="1">""</definedName>
    <definedName name="HTML_Email" hidden="1">""</definedName>
    <definedName name="html_f" localSheetId="0" hidden="1">{"'előző év december'!$A$2:$CP$214"}</definedName>
    <definedName name="html_f" localSheetId="13" hidden="1">{"'előző év december'!$A$2:$CP$214"}</definedName>
    <definedName name="html_f" localSheetId="18"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jov">OFFSET([10]adatok!$AI$16,0,0,1,COUNT([10]adatok!$AI$1:$IV$1))</definedName>
    <definedName name="k" localSheetId="0">#N/A</definedName>
    <definedName name="k" localSheetId="18">'c1-15'!k</definedName>
    <definedName name="k" localSheetId="9">#N/A</definedName>
    <definedName name="kind_of_fuel_CZ">OFFSET([7]data!$X$2,0,0,COUNTA([7]data!$X$1:$X$65536)-1,1)</definedName>
    <definedName name="kind_of_fuel_EN">OFFSET([7]data!$Y$2,0,0,COUNTA([7]data!$Y$1:$Y$65536)-1,1)</definedName>
    <definedName name="kopint">OFFSET([9]ESI!$D$2,0,0,COUNT([9]date!$A$2:$A$188),1)</definedName>
    <definedName name="kulker" localSheetId="13" hidden="1">{"'előző év december'!$A$2:$CP$214"}</definedName>
    <definedName name="kulker" localSheetId="18" hidden="1">{"'előző év december'!$A$2:$CP$214"}</definedName>
    <definedName name="legfrisebb_datum" localSheetId="13">OFFSET(#REF!,1,0,COUNT(#REF!),1)</definedName>
    <definedName name="legfrisebb_datum" localSheetId="18">OFFSET(#REF!,1,0,COUNT(#REF!),1)</definedName>
    <definedName name="legfrisebb_datum" localSheetId="19">OFFSET(#REF!,1,0,COUNT(#REF!),1)</definedName>
    <definedName name="legfrisebb_datum" localSheetId="9">OFFSET(#REF!,1,0,COUNT(#REF!),1)</definedName>
    <definedName name="lengyel3M">OFFSET([11]ábrákhoz!$AA$8,[11]ábrákhoz!$Z$1,0,[11]ábrákhoz!$AA$1,1)</definedName>
    <definedName name="lengyelCDS">OFFSET([11]ábrákhoz!$S$8,[11]ábrákhoz!$Q$1,0,[11]ábrákhoz!$R$1,1)</definedName>
    <definedName name="lengyeldepo">OFFSET([11]ábrákhoz!$CF$8,[11]ábrákhoz!$CU$2,0,[11]ábrákhoz!$CU$3,1)</definedName>
    <definedName name="lengyelF">OFFSET([11]ábrákhoz!$BY$8,[11]ábrákhoz!$BY$1,0,[11]ábrákhoz!$BZ$1,1)</definedName>
    <definedName name="lengyelFX">OFFSET([11]ábrákhoz!$B$8,[11]ábrákhoz!$C$3,0,[11]ábrákhoz!$D$3,1)</definedName>
    <definedName name="lengyelM">OFFSET([11]ábrákhoz!$AS$8,[11]ábrákhoz!$AR$1,0,[11]ábrákhoz!$AS$1,1)</definedName>
    <definedName name="m" localSheetId="13" hidden="1">{"'előző év december'!$A$2:$CP$214"}</definedName>
    <definedName name="m" localSheetId="18" hidden="1">{"'előző év december'!$A$2:$CP$214"}</definedName>
    <definedName name="magyar3M">OFFSET([11]ábrákhoz!$AC$8,[11]ábrákhoz!$Z$1,0,[11]ábrákhoz!$AA$1,1)</definedName>
    <definedName name="magyarCDS">OFFSET([11]ábrákhoz!$U$8,[11]ábrákhoz!$Q$1,0,[11]ábrákhoz!$R$1,1)</definedName>
    <definedName name="magyardepo">OFFSET([11]ábrákhoz!$CH$8,[11]ábrákhoz!$CU$2,0,[11]ábrákhoz!$CU$3,1)</definedName>
    <definedName name="magyarF">OFFSET([11]ábrákhoz!$CA$8,[11]ábrákhoz!$BY$1,0,[11]ábrákhoz!$BZ$1,1)</definedName>
    <definedName name="magyarFX">OFFSET([11]ábrákhoz!$D$8,[11]ábrákhoz!$C$3,0,[11]ábrákhoz!$D$3,1)</definedName>
    <definedName name="magyarM">OFFSET([11]ábrákhoz!$AU$8,[11]ábrákhoz!$AR$1,0,[11]ábrákhoz!$AS$1,1)</definedName>
    <definedName name="maxminfd">OFFSET([9]area!$C$2,0,0,COUNT([9]date!$A$2:$A$188),1)</definedName>
    <definedName name="maxminpsz">OFFSET([9]area!$E$2,0,0,COUNT([9]date!$A$2:$A$188),1)</definedName>
    <definedName name="mh" localSheetId="13" hidden="1">{"'előző év december'!$A$2:$CP$214"}</definedName>
    <definedName name="mh" localSheetId="18" hidden="1">{"'előző év december'!$A$2:$CP$214"}</definedName>
    <definedName name="mhz" localSheetId="13" hidden="1">{"'előző év december'!$A$2:$CP$214"}</definedName>
    <definedName name="mhz" localSheetId="18" hidden="1">{"'előző év december'!$A$2:$CP$214"}</definedName>
    <definedName name="minfd">OFFSET([9]area!$B$2,0,0,COUNT([9]date!$A$2:$A$188),1)</definedName>
    <definedName name="minpsz">OFFSET([9]area!$D$2,0,0,COUNT([9]date!$A$2:$A$188),1)</definedName>
    <definedName name="Monthfield" localSheetId="13">#REF!</definedName>
    <definedName name="Monthfield" localSheetId="18">#REF!</definedName>
    <definedName name="Monthfield" localSheetId="19">#REF!</definedName>
    <definedName name="Monthfield" localSheetId="9">#REF!</definedName>
    <definedName name="n" localSheetId="0">#N/A</definedName>
    <definedName name="n" localSheetId="18">'c1-15'!n</definedName>
    <definedName name="n" localSheetId="9">#N/A</definedName>
    <definedName name="nm" localSheetId="0" hidden="1">{"'előző év december'!$A$2:$CP$214"}</definedName>
    <definedName name="nm" localSheetId="13" hidden="1">{"'előző év december'!$A$2:$CP$214"}</definedName>
    <definedName name="nm" localSheetId="18" hidden="1">{"'előző év december'!$A$2:$CP$214"}</definedName>
    <definedName name="Otevharom">OFFSET([15]Spreadek!$B$3,0,0,COUNTA([15]Spreadek!$B$3:$B$4864),1)</definedName>
    <definedName name="ParamsCopy" localSheetId="0">#REF!</definedName>
    <definedName name="ParamsCopy" localSheetId="13">#REF!</definedName>
    <definedName name="ParamsCopy" localSheetId="18">#REF!</definedName>
    <definedName name="ParamsCopy" localSheetId="19">#REF!</definedName>
    <definedName name="ParamsCopy" localSheetId="9">#REF!</definedName>
    <definedName name="ParamsPaste" localSheetId="0">#REF!</definedName>
    <definedName name="ParamsPaste" localSheetId="13">#REF!</definedName>
    <definedName name="ParamsPaste" localSheetId="18">#REF!</definedName>
    <definedName name="ParamsPaste" localSheetId="19">#REF!</definedName>
    <definedName name="ParamsPaste" localSheetId="9">#REF!</definedName>
    <definedName name="premium" localSheetId="13">OFFSET(#REF!,0,0,COUNT(#REF!),1)</definedName>
    <definedName name="premium" localSheetId="18">OFFSET(#REF!,0,0,COUNT(#REF!),1)</definedName>
    <definedName name="premium" localSheetId="19">OFFSET(#REF!,0,0,COUNT(#REF!),1)</definedName>
    <definedName name="premium" localSheetId="9">OFFSET(#REF!,0,0,COUNT(#REF!),1)</definedName>
    <definedName name="_xlnm.Print_Area" localSheetId="13">#REF!</definedName>
    <definedName name="_xlnm.Print_Area" localSheetId="18">#REF!</definedName>
    <definedName name="_xlnm.Print_Area" localSheetId="19">#REF!</definedName>
    <definedName name="_xlnm.Print_Area" localSheetId="9">#REF!</definedName>
    <definedName name="_xlnm.Print_Area" localSheetId="20">#REF!</definedName>
    <definedName name="_xlnm.Print_Area">#REF!</definedName>
    <definedName name="provide_car_provisions_CZ">OFFSET([7]data!$T$2,0,0,COUNTA([7]data!$T$1:$T$65536)-1,1)</definedName>
    <definedName name="provide_car_provisions_EN">OFFSET([7]data!$U$2,0,0,COUNTA([7]data!$U$1:$U$65536)-1,1)</definedName>
    <definedName name="pszolg_int">OFFSET('[13]ULC YoY'!$J$30,0,0,COUNT([13]ULC!$A$30:$A$200),1)</definedName>
    <definedName name="pszolg_intalk">OFFSET('[13]ULC YoY'!$P$30,0,0,COUNT([13]ULC!$A$30:$A$200),1)</definedName>
    <definedName name="pszolg_lfs">OFFSET('[13]ULC YoY'!$D$30,0,0,COUNT([13]ULC!$A$30:$A$200),1)</definedName>
    <definedName name="q" localSheetId="13">#REF!</definedName>
    <definedName name="q" localSheetId="18">#REF!</definedName>
    <definedName name="q" localSheetId="19">#REF!</definedName>
    <definedName name="q" localSheetId="9">#REF!</definedName>
    <definedName name="qwerw" localSheetId="0" hidden="1">{"'előző év december'!$A$2:$CP$214"}</definedName>
    <definedName name="qwerw" localSheetId="13" hidden="1">{"'előző év december'!$A$2:$CP$214"}</definedName>
    <definedName name="qwerw" localSheetId="18" hidden="1">{"'előző év december'!$A$2:$CP$214"}</definedName>
    <definedName name="realg">OFFSET([10]adatok!$AI$15,0,0,1,COUNT([10]adatok!$AI$1:$IV$1))</definedName>
    <definedName name="roman3M">OFFSET([11]ábrákhoz!$AB$8,[11]ábrákhoz!$Z$1,0,[11]ábrákhoz!$AA$1,1)</definedName>
    <definedName name="romanCDS">OFFSET([11]ábrákhoz!$T$8,[11]ábrákhoz!$Q$1,0,[11]ábrákhoz!$R$1,1)</definedName>
    <definedName name="romandepo">OFFSET([11]ábrákhoz!$CG$8,[11]ábrákhoz!$CU$2,0,[11]ábrákhoz!$CU$3,1)</definedName>
    <definedName name="romanF">OFFSET([11]ábrákhoz!$BZ$8,[11]ábrákhoz!$BY$1,0,[11]ábrákhoz!$BZ$1,1)</definedName>
    <definedName name="romanFX">OFFSET([11]ábrákhoz!$G$8,[11]ábrákhoz!$C$3,0,[11]ábrákhoz!$D$3,1)</definedName>
    <definedName name="romanM">OFFSET([11]ábrákhoz!$AT$8,[11]ábrákhoz!$AR$1,0,[11]ábrákhoz!$AS$1,1)</definedName>
    <definedName name="rrr" localSheetId="0">#N/A</definedName>
    <definedName name="rrr" localSheetId="18">'c1-15'!rrr</definedName>
    <definedName name="rrr" localSheetId="9">#N/A</definedName>
    <definedName name="rt" localSheetId="0" hidden="1">{"'előző év december'!$A$2:$CP$214"}</definedName>
    <definedName name="rt" localSheetId="13" hidden="1">{"'előző év december'!$A$2:$CP$214"}</definedName>
    <definedName name="rt" localSheetId="18" hidden="1">{"'előző év december'!$A$2:$CP$214"}</definedName>
    <definedName name="rte" localSheetId="0" hidden="1">{"'előző év december'!$A$2:$CP$214"}</definedName>
    <definedName name="rte" localSheetId="13" hidden="1">{"'előző év december'!$A$2:$CP$214"}</definedName>
    <definedName name="rte" localSheetId="18" hidden="1">{"'előző év december'!$A$2:$CP$214"}</definedName>
    <definedName name="rtew" localSheetId="0" hidden="1">{"'előző év december'!$A$2:$CP$214"}</definedName>
    <definedName name="rtew" localSheetId="13" hidden="1">{"'előző év december'!$A$2:$CP$214"}</definedName>
    <definedName name="rtew" localSheetId="18" hidden="1">{"'előző év december'!$A$2:$CP$214"}</definedName>
    <definedName name="rtn" localSheetId="13" hidden="1">{"'előző év december'!$A$2:$CP$214"}</definedName>
    <definedName name="rtn" localSheetId="18" hidden="1">{"'előző év december'!$A$2:$CP$214"}</definedName>
    <definedName name="rtz" localSheetId="0" hidden="1">{"'előző év december'!$A$2:$CP$214"}</definedName>
    <definedName name="rtz" localSheetId="13" hidden="1">{"'előző év december'!$A$2:$CP$214"}</definedName>
    <definedName name="rtz" localSheetId="18" hidden="1">{"'előző év december'!$A$2:$CP$214"}</definedName>
    <definedName name="sd" localSheetId="13">#REF!</definedName>
    <definedName name="sd" localSheetId="18">#REF!</definedName>
    <definedName name="sd" localSheetId="19">#REF!</definedName>
    <definedName name="sd" localSheetId="9">#REF!</definedName>
    <definedName name="sdf" localSheetId="0" hidden="1">{"'előző év december'!$A$2:$CP$214"}</definedName>
    <definedName name="sdf" localSheetId="13" hidden="1">{"'előző év december'!$A$2:$CP$214"}</definedName>
    <definedName name="sdf" localSheetId="18" hidden="1">{"'előző év december'!$A$2:$CP$214"}</definedName>
    <definedName name="sdfsfd" localSheetId="13" hidden="1">{"'előző év december'!$A$2:$CP$214"}</definedName>
    <definedName name="sdfsfd" localSheetId="18" hidden="1">{"'előző év december'!$A$2:$CP$214"}</definedName>
    <definedName name="sf" localSheetId="13">#REF!</definedName>
    <definedName name="sf" localSheetId="18">#REF!</definedName>
    <definedName name="sf" localSheetId="19">#REF!</definedName>
    <definedName name="sf" localSheetId="9">#REF!</definedName>
    <definedName name="SolverModelBands" localSheetId="0">#REF!</definedName>
    <definedName name="SolverModelBands" localSheetId="13">#REF!</definedName>
    <definedName name="SolverModelBands" localSheetId="18">#REF!</definedName>
    <definedName name="SolverModelBands" localSheetId="19">#REF!</definedName>
    <definedName name="SolverModelBands" localSheetId="9">#REF!</definedName>
    <definedName name="SolverModelParams" localSheetId="0">#REF!</definedName>
    <definedName name="SolverModelParams" localSheetId="13">#REF!</definedName>
    <definedName name="SolverModelParams" localSheetId="18">#REF!</definedName>
    <definedName name="SolverModelParams" localSheetId="19">#REF!</definedName>
    <definedName name="SolverModelParams" localSheetId="9">#REF!</definedName>
    <definedName name="ss" localSheetId="13" hidden="1">{"'előző év december'!$A$2:$CP$214"}</definedName>
    <definedName name="ss" localSheetId="18" hidden="1">{"'előző év december'!$A$2:$CP$214"}</definedName>
    <definedName name="stock_1">[16]Input!$B$7</definedName>
    <definedName name="stock_2">[16]Input!$B$8</definedName>
    <definedName name="stock_3">[16]Input!$B$9</definedName>
    <definedName name="stock_4">[16]Input!$B$10</definedName>
    <definedName name="szloven3M">OFFSET([11]ábrákhoz!$Z$8,[11]ábrákhoz!$Z$1,0,[11]ábrákhoz!$AA$1,1)</definedName>
    <definedName name="szlovenCDS">OFFSET([11]ábrákhoz!$Q$8,[11]ábrákhoz!$Q$1,0,[11]ábrákhoz!$R$1,1)</definedName>
    <definedName name="szlovenM">OFFSET([11]ábrákhoz!$AR$8,[11]ábrákhoz!$AR$1,0,[11]ábrákhoz!$AS$1,1)</definedName>
    <definedName name="test" localSheetId="0" hidden="1">{"'előző év december'!$A$2:$CP$214"}</definedName>
    <definedName name="test" localSheetId="13" hidden="1">{"'előző év december'!$A$2:$CP$214"}</definedName>
    <definedName name="test" localSheetId="18" hidden="1">{"'előző év december'!$A$2:$CP$214"}</definedName>
    <definedName name="tge" localSheetId="13" hidden="1">[1]Market!#REF!</definedName>
    <definedName name="tge" localSheetId="18" hidden="1">[2]Market!#REF!</definedName>
    <definedName name="tge" localSheetId="19" hidden="1">[2]Market!#REF!</definedName>
    <definedName name="tge" localSheetId="9" hidden="1">[2]Market!#REF!</definedName>
    <definedName name="tgz" localSheetId="0" hidden="1">{"'előző év december'!$A$2:$CP$214"}</definedName>
    <definedName name="tgz" localSheetId="13" hidden="1">{"'előző év december'!$A$2:$CP$214"}</definedName>
    <definedName name="tgz" localSheetId="18" hidden="1">{"'előző év december'!$A$2:$CP$214"}</definedName>
    <definedName name="Tizevharom">OFFSET([15]Spreadek!$D$3,0,0,COUNTA([15]Spreadek!$D$3:$D$4864),1)</definedName>
    <definedName name="torok3M">OFFSET([11]ábrákhoz!$AD$8,[11]ábrákhoz!$Z$1,0,[11]ábrákhoz!$AA$1,1)</definedName>
    <definedName name="tran">OFFSET([10]adatok!$AI$17,0,0,1,COUNT([10]adatok!$AI$1:$IV$1))</definedName>
    <definedName name="tre" localSheetId="0" hidden="1">{"'előző év december'!$A$2:$CP$214"}</definedName>
    <definedName name="tre" localSheetId="13" hidden="1">{"'előző év december'!$A$2:$CP$214"}</definedName>
    <definedName name="tre" localSheetId="18" hidden="1">{"'előző év december'!$A$2:$CP$214"}</definedName>
    <definedName name="új4" localSheetId="13">#REF!</definedName>
    <definedName name="új4" localSheetId="18">#REF!</definedName>
    <definedName name="új4" localSheetId="19">#REF!</definedName>
    <definedName name="új4" localSheetId="9">#REF!</definedName>
    <definedName name="vb" localSheetId="0" hidden="1">{"'előző év december'!$A$2:$CP$214"}</definedName>
    <definedName name="vb" localSheetId="13" hidden="1">{"'előző év december'!$A$2:$CP$214"}</definedName>
    <definedName name="vb" localSheetId="18" hidden="1">{"'előző év december'!$A$2:$CP$214"}</definedName>
    <definedName name="vc" localSheetId="0" hidden="1">{"'előző év december'!$A$2:$CP$214"}</definedName>
    <definedName name="vc" localSheetId="13" hidden="1">{"'előző év december'!$A$2:$CP$214"}</definedName>
    <definedName name="vc" localSheetId="18" hidden="1">{"'előző év december'!$A$2:$CP$214"}</definedName>
    <definedName name="verseny_int">OFFSET('[13]ULC YoY'!$H$30,0,0,COUNT([13]ULC!$A$30:$A$200),1)</definedName>
    <definedName name="verseny_intalk">OFFSET('[13]ULC YoY'!$N$30,0,0,COUNT([13]ULC!$A$30:$A$200),1)</definedName>
    <definedName name="verseny_lfs">OFFSET('[13]ULC YoY'!$B$30,0,0,COUNT([13]ULC!$A$30:$A$200),1)</definedName>
    <definedName name="verseny_nomg_int">OFFSET('[13]ULC YoY'!$K$30,0,0,COUNT([13]ULC!$A$30:$A$200),1)</definedName>
    <definedName name="verseny_nomg_intalk">OFFSET('[13]ULC YoY'!$Q$30,0,0,COUNT([13]ULC!$A$30:$A$200),1)</definedName>
    <definedName name="verseny_nomg_lfs">OFFSET('[13]ULC YoY'!$E$30,0,0,COUNT([13]ULC!$A$30:$A$200),1)</definedName>
    <definedName name="w" localSheetId="13" hidden="1">{"'előző év december'!$A$2:$CP$214"}</definedName>
    <definedName name="w" localSheetId="18" hidden="1">{"'előző év december'!$A$2:$CP$214"}</definedName>
    <definedName name="we" localSheetId="0" hidden="1">{"'előző év december'!$A$2:$CP$214"}</definedName>
    <definedName name="we" localSheetId="13" hidden="1">{"'előző év december'!$A$2:$CP$214"}</definedName>
    <definedName name="we" localSheetId="18" hidden="1">{"'előző év december'!$A$2:$CP$214"}</definedName>
    <definedName name="wee" localSheetId="0" hidden="1">{"'előző év december'!$A$2:$CP$214"}</definedName>
    <definedName name="wee" localSheetId="13" hidden="1">{"'előző év december'!$A$2:$CP$214"}</definedName>
    <definedName name="wee" localSheetId="18" hidden="1">{"'előző év december'!$A$2:$CP$214"}</definedName>
    <definedName name="werwe" localSheetId="13" hidden="1">{"'előző év december'!$A$2:$CP$214"}</definedName>
    <definedName name="werwe" localSheetId="18" hidden="1">{"'előző év december'!$A$2:$CP$214"}</definedName>
    <definedName name="werwer" localSheetId="0" hidden="1">{"'előző év december'!$A$2:$CP$214"}</definedName>
    <definedName name="werwer" localSheetId="13" hidden="1">{"'előző év december'!$A$2:$CP$214"}</definedName>
    <definedName name="werwer" localSheetId="18" hidden="1">{"'előző év december'!$A$2:$CP$214"}</definedName>
    <definedName name="ww" localSheetId="13" hidden="1">{"'előző év december'!$A$2:$CP$214"}</definedName>
    <definedName name="ww" localSheetId="18" hidden="1">{"'előző év december'!$A$2:$CP$214"}</definedName>
    <definedName name="www" localSheetId="0" hidden="1">{"'előző év december'!$A$2:$CP$214"}</definedName>
    <definedName name="www" localSheetId="13" hidden="1">{"'előző év december'!$A$2:$CP$214"}</definedName>
    <definedName name="www" localSheetId="18" hidden="1">{"'előző év december'!$A$2:$CP$214"}</definedName>
    <definedName name="wwwwwwwwwwwwwwwwwwwww" hidden="1">{"'előző év december'!$A$2:$CP$214"}</definedName>
    <definedName name="x_agg">[17]Sulyozott!$B$2:$EJ$2,[17]Sulyozott!$B$5:$EJ$5,[17]Sulyozott!$B$8:$EJ$12</definedName>
    <definedName name="xxx" localSheetId="0" hidden="1">{"'előző év december'!$A$2:$CP$214"}</definedName>
    <definedName name="xxx" localSheetId="13" hidden="1">{"'előző év december'!$A$2:$CP$214"}</definedName>
    <definedName name="xxx" localSheetId="18" hidden="1">{"'előző év december'!$A$2:$CP$214"}</definedName>
    <definedName name="xxxx" localSheetId="0">#N/A</definedName>
    <definedName name="xxxx" localSheetId="18">'c1-15'!xxxx</definedName>
    <definedName name="xxxx" localSheetId="9">#N/A</definedName>
    <definedName name="xxxxxxx" localSheetId="13" hidden="1">{"'előző év december'!$A$2:$CP$214"}</definedName>
    <definedName name="xxxxxxx" localSheetId="18" hidden="1">{"'előző év december'!$A$2:$CP$214"}</definedName>
    <definedName name="yygf" localSheetId="13" hidden="1">{"'előző év december'!$A$2:$CP$214"}</definedName>
    <definedName name="yygf" localSheetId="18" hidden="1">{"'előző év december'!$A$2:$CP$214"}</definedName>
    <definedName name="yyy" localSheetId="0" hidden="1">{"'előző év december'!$A$2:$CP$214"}</definedName>
    <definedName name="yyy" localSheetId="13" hidden="1">{"'előző év december'!$A$2:$CP$214"}</definedName>
    <definedName name="yyy" localSheetId="18" hidden="1">{"'előző év december'!$A$2:$CP$214"}</definedName>
    <definedName name="ztr" localSheetId="0" hidden="1">{"'előző év december'!$A$2:$CP$214"}</definedName>
    <definedName name="ztr" localSheetId="13" hidden="1">{"'előző év december'!$A$2:$CP$214"}</definedName>
    <definedName name="ztr" localSheetId="18" hidden="1">{"'előző év december'!$A$2:$CP$214"}</definedName>
    <definedName name="zzz" localSheetId="0" hidden="1">{"'előző év december'!$A$2:$CP$214"}</definedName>
    <definedName name="zzz" localSheetId="13" hidden="1">{"'előző év december'!$A$2:$CP$214"}</definedName>
    <definedName name="zzz" localSheetId="18" hidden="1">{"'előző év december'!$A$2:$CP$214"}</definedName>
    <definedName name="zzzz" localSheetId="13" hidden="1">[1]Market!#REF!</definedName>
    <definedName name="zzzz" localSheetId="18" hidden="1">[2]Market!#REF!</definedName>
    <definedName name="zzzz" localSheetId="19" hidden="1">[2]Market!#REF!</definedName>
    <definedName name="zzzz" localSheetId="9" hidden="1">[2]Market!#REF!</definedName>
  </definedNames>
  <calcPr calcId="171027"/>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workbook>
</file>

<file path=xl/calcChain.xml><?xml version="1.0" encoding="utf-8"?>
<calcChain xmlns="http://schemas.openxmlformats.org/spreadsheetml/2006/main">
  <c r="C15" i="48" l="1"/>
  <c r="C16" i="48"/>
  <c r="C17" i="48"/>
  <c r="C18" i="48"/>
  <c r="J11" i="127" l="1"/>
  <c r="I11" i="127"/>
  <c r="J13" i="127"/>
  <c r="I13" i="127"/>
  <c r="E13" i="127"/>
  <c r="D13" i="127"/>
  <c r="E11" i="127"/>
  <c r="D11" i="127"/>
  <c r="F13" i="130" l="1"/>
  <c r="F14" i="130"/>
  <c r="F15" i="130"/>
  <c r="F16" i="130"/>
  <c r="F17" i="130"/>
  <c r="F18" i="130"/>
  <c r="F19" i="130"/>
  <c r="F20" i="130"/>
  <c r="F21" i="130"/>
  <c r="F22" i="130"/>
  <c r="F23" i="130"/>
  <c r="F24" i="130"/>
  <c r="F25" i="130"/>
  <c r="F26" i="130"/>
  <c r="F27" i="130"/>
  <c r="F28" i="130"/>
  <c r="F29" i="130"/>
  <c r="F30" i="130"/>
  <c r="F31" i="130"/>
  <c r="F32" i="130"/>
  <c r="F33" i="130"/>
  <c r="F34" i="130"/>
  <c r="F35" i="130"/>
  <c r="F36" i="130"/>
  <c r="F37" i="130"/>
  <c r="F38" i="130"/>
  <c r="F39" i="130"/>
  <c r="F40" i="130"/>
  <c r="F12" i="130"/>
  <c r="E13" i="130"/>
  <c r="E14" i="130"/>
  <c r="E15" i="130"/>
  <c r="E16" i="130"/>
  <c r="E17" i="130"/>
  <c r="E18" i="130"/>
  <c r="E19" i="130"/>
  <c r="E20" i="130"/>
  <c r="E21" i="130"/>
  <c r="E22" i="130"/>
  <c r="E23" i="130"/>
  <c r="E24" i="130"/>
  <c r="E25" i="130"/>
  <c r="E26" i="130"/>
  <c r="E27" i="130"/>
  <c r="E28" i="130"/>
  <c r="E29" i="130"/>
  <c r="E30" i="130"/>
  <c r="E31" i="130"/>
  <c r="E32" i="130"/>
  <c r="E33" i="130"/>
  <c r="E34" i="130"/>
  <c r="E35" i="130"/>
  <c r="E36" i="130"/>
  <c r="E37" i="130"/>
  <c r="E38" i="130"/>
  <c r="E39" i="130"/>
  <c r="E40" i="130"/>
  <c r="E12" i="130"/>
  <c r="L13" i="129" l="1"/>
  <c r="L14" i="129"/>
  <c r="L15" i="129"/>
  <c r="K14" i="129"/>
  <c r="K15" i="129"/>
  <c r="K13" i="129"/>
  <c r="M14" i="7"/>
  <c r="N14" i="7"/>
  <c r="O14" i="7"/>
  <c r="M15" i="7"/>
  <c r="N15" i="7"/>
  <c r="O15" i="7"/>
  <c r="M16" i="7"/>
  <c r="N16" i="7"/>
  <c r="O16" i="7"/>
  <c r="M17" i="7"/>
  <c r="N17" i="7"/>
  <c r="O17" i="7"/>
  <c r="M18" i="7"/>
  <c r="N18" i="7"/>
  <c r="O18" i="7"/>
  <c r="M19" i="7"/>
  <c r="N19" i="7"/>
  <c r="O19" i="7"/>
  <c r="M20" i="7"/>
  <c r="N20" i="7"/>
  <c r="O20" i="7"/>
  <c r="N13" i="7"/>
  <c r="O13" i="7"/>
  <c r="M13" i="7"/>
  <c r="I23" i="129" l="1"/>
  <c r="I24" i="129" s="1"/>
  <c r="H23" i="129"/>
  <c r="H24" i="129" s="1"/>
  <c r="C54" i="48" l="1"/>
  <c r="C53" i="65"/>
  <c r="H16" i="129" l="1"/>
  <c r="I16" i="129"/>
  <c r="I17" i="129" l="1"/>
  <c r="L17" i="129" s="1"/>
  <c r="L16" i="129"/>
  <c r="H17" i="129"/>
  <c r="K17" i="129" s="1"/>
  <c r="K16" i="129"/>
  <c r="K23" i="7"/>
  <c r="C52" i="65" l="1"/>
  <c r="C51" i="65"/>
  <c r="C50" i="65"/>
  <c r="C53" i="48"/>
  <c r="C52" i="48"/>
  <c r="C51" i="48"/>
  <c r="C58" i="79" l="1"/>
  <c r="C59" i="79"/>
  <c r="C60" i="79"/>
  <c r="C61" i="79"/>
  <c r="C50" i="48" l="1"/>
  <c r="C49" i="48"/>
  <c r="C48" i="48"/>
  <c r="C47" i="48"/>
  <c r="C46" i="48"/>
  <c r="C45" i="48"/>
  <c r="C44" i="48"/>
  <c r="C43" i="48"/>
  <c r="C42" i="48"/>
  <c r="C41" i="48"/>
  <c r="C40" i="48"/>
  <c r="C39" i="48"/>
  <c r="C38" i="48"/>
  <c r="C37" i="48"/>
  <c r="C36" i="48"/>
  <c r="C35" i="48"/>
  <c r="C34" i="48"/>
  <c r="C33" i="48"/>
  <c r="C32" i="48"/>
  <c r="C31" i="48"/>
  <c r="C30" i="48"/>
  <c r="C29" i="48"/>
  <c r="C28" i="48"/>
  <c r="C27" i="48"/>
  <c r="C26" i="48"/>
  <c r="C25" i="48"/>
  <c r="C24" i="48"/>
  <c r="C23" i="48"/>
  <c r="C22" i="48"/>
  <c r="C21" i="48"/>
  <c r="C20" i="48"/>
  <c r="C19" i="48"/>
  <c r="C49" i="65"/>
  <c r="C48" i="65"/>
  <c r="C47" i="65"/>
  <c r="C46" i="65"/>
  <c r="C45" i="65"/>
  <c r="C44" i="65"/>
  <c r="C43" i="65"/>
  <c r="C42" i="65"/>
  <c r="C41" i="65"/>
  <c r="C40" i="65"/>
  <c r="C39" i="65"/>
  <c r="C38" i="65"/>
  <c r="C37" i="65"/>
  <c r="C36" i="65"/>
  <c r="C35" i="65"/>
  <c r="C34" i="65"/>
  <c r="C33" i="65"/>
  <c r="C32" i="65"/>
  <c r="C31" i="65"/>
  <c r="C30" i="65"/>
  <c r="C29" i="65"/>
  <c r="C28" i="65"/>
  <c r="C27" i="65"/>
  <c r="C26" i="65"/>
  <c r="C25" i="65"/>
  <c r="C24" i="65"/>
  <c r="C23" i="65"/>
  <c r="C22" i="65"/>
  <c r="C21" i="65"/>
  <c r="C20" i="65"/>
  <c r="C19" i="65"/>
  <c r="C18" i="65"/>
  <c r="C17" i="65"/>
  <c r="C16" i="65"/>
  <c r="C15" i="65"/>
  <c r="C14" i="65"/>
  <c r="C48" i="79" l="1"/>
  <c r="C49" i="79"/>
  <c r="C50" i="79"/>
  <c r="C51" i="79"/>
  <c r="C52" i="79"/>
  <c r="C53" i="79"/>
  <c r="C54" i="79"/>
  <c r="C55" i="79"/>
  <c r="C56" i="79"/>
  <c r="C57" i="79"/>
  <c r="C47" i="79" l="1"/>
  <c r="I23" i="7" l="1"/>
  <c r="J23" i="7"/>
</calcChain>
</file>

<file path=xl/sharedStrings.xml><?xml version="1.0" encoding="utf-8"?>
<sst xmlns="http://schemas.openxmlformats.org/spreadsheetml/2006/main" count="951" uniqueCount="494">
  <si>
    <t>Cím:</t>
  </si>
  <si>
    <t>Alappálya</t>
  </si>
  <si>
    <t>lower90</t>
  </si>
  <si>
    <t>lower60</t>
  </si>
  <si>
    <t>lower30</t>
  </si>
  <si>
    <t>baseline</t>
  </si>
  <si>
    <t>upper30</t>
  </si>
  <si>
    <t>upper60</t>
  </si>
  <si>
    <t>upper90</t>
  </si>
  <si>
    <t>Baseline</t>
  </si>
  <si>
    <t>Export</t>
  </si>
  <si>
    <t>Tengelyfelirat:</t>
  </si>
  <si>
    <t>bal tengely</t>
  </si>
  <si>
    <t>jobb tengely</t>
  </si>
  <si>
    <t>%</t>
  </si>
  <si>
    <t>Per cent</t>
  </si>
  <si>
    <t>Közösségi fogyasztás</t>
  </si>
  <si>
    <t>Bruttó állóeszköz-felhalmozás</t>
  </si>
  <si>
    <t>Nettó export</t>
  </si>
  <si>
    <t>GDP</t>
  </si>
  <si>
    <t>Actual final consumption of government</t>
  </si>
  <si>
    <t>Gross fixed capital formation</t>
  </si>
  <si>
    <t>Changes in inventories</t>
  </si>
  <si>
    <t>Megjegyzés:</t>
  </si>
  <si>
    <t>Tengelyfelirat</t>
  </si>
  <si>
    <t>per cent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</si>
  <si>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</si>
  <si>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</si>
  <si>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</si>
  <si>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</si>
  <si>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</si>
  <si>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</si>
  <si>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</si>
  <si>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</si>
  <si>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</si>
  <si>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</si>
  <si>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</si>
  <si>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</si>
  <si>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</si>
  <si>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</si>
  <si>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</si>
  <si>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Tény</t>
  </si>
  <si>
    <t>Előrejelzés</t>
  </si>
  <si>
    <t>Infláció (éves átlag)</t>
  </si>
  <si>
    <t>Gazdasági növekedés</t>
  </si>
  <si>
    <t>Economic growth</t>
  </si>
  <si>
    <t>Háztartások fogyasztási kiadása</t>
  </si>
  <si>
    <t>Belföldi felhasználás</t>
  </si>
  <si>
    <t>Domestic absorption</t>
  </si>
  <si>
    <t>Import</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</si>
  <si>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</si>
  <si>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</si>
  <si>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</si>
  <si>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</si>
  <si>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</si>
  <si>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</si>
  <si>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</si>
  <si>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</si>
  <si>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</si>
  <si>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</si>
  <si>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</si>
  <si>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</si>
  <si>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</si>
  <si>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</si>
  <si>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</si>
  <si>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</si>
  <si>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</si>
  <si>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</si>
  <si>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</si>
  <si>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</si>
  <si>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</si>
  <si>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</si>
  <si>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</si>
  <si>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</si>
  <si>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</si>
  <si>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</si>
  <si>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</si>
  <si>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</si>
  <si>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</si>
  <si>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</si>
  <si>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</si>
  <si>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</si>
  <si>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</si>
  <si>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</si>
  <si>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Munkaerőpiac</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</si>
  <si>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</si>
  <si>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</si>
  <si>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</si>
  <si>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</si>
  <si>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</si>
  <si>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</si>
  <si>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</si>
  <si>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</si>
  <si>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</si>
  <si>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</si>
  <si>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</si>
  <si>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</si>
  <si>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</si>
  <si>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</si>
  <si>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</si>
  <si>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</si>
  <si>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</si>
  <si>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</si>
  <si>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</si>
  <si>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</si>
  <si>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</si>
  <si>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</si>
  <si>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</si>
  <si>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</si>
  <si>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</si>
  <si>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</si>
  <si>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</si>
  <si>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2015Q3</t>
  </si>
  <si>
    <t>Decomposition of the inflation forecast</t>
  </si>
  <si>
    <t>Inflation (annual average)</t>
  </si>
  <si>
    <t>2015Q4</t>
  </si>
  <si>
    <t>A beruházási ráta alakulása szektoronként</t>
  </si>
  <si>
    <t>Külső kereslet (GDP alapon)</t>
  </si>
  <si>
    <t>External demand (GDP-based)</t>
  </si>
  <si>
    <t>dummyfcast+</t>
  </si>
  <si>
    <t>dummyfcast-</t>
  </si>
  <si>
    <t>2016Q1</t>
  </si>
  <si>
    <t xml:space="preserve"> </t>
  </si>
  <si>
    <t>Infláció</t>
  </si>
  <si>
    <t>Inflation</t>
  </si>
  <si>
    <t>Lakosság végső fogyasztása</t>
  </si>
  <si>
    <t>Forrás:</t>
  </si>
  <si>
    <t>KSH, MNB</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</si>
  <si>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</si>
  <si>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</si>
  <si>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</si>
  <si>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</si>
  <si>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</si>
  <si>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</si>
  <si>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</si>
  <si>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</si>
  <si>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</si>
  <si>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</si>
  <si>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</si>
  <si>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</si>
  <si>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</si>
  <si>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</si>
  <si>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</si>
  <si>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t>Az inflációs előrejelzés legyezőábrája</t>
  </si>
  <si>
    <t>Rövid távú inflációs előrejelzésünk havi lefutása</t>
  </si>
  <si>
    <t>Annual change. The uncertainty band shows the root mean squared error of previous years' near-term forecasts.</t>
  </si>
  <si>
    <t>Nemzetgazdasági bruttó átlagkereset</t>
  </si>
  <si>
    <t>Whole-economy gross average earnings</t>
  </si>
  <si>
    <t>Munkanélküliségi ráta</t>
  </si>
  <si>
    <t>Unemployment rate</t>
  </si>
  <si>
    <t>Változás</t>
  </si>
  <si>
    <t>Olajár (USD/hordó)</t>
  </si>
  <si>
    <t>Élelmiszerárak</t>
  </si>
  <si>
    <t>Technical Assumptions</t>
  </si>
  <si>
    <t>Change</t>
  </si>
  <si>
    <t>Oil (USD/barrel)</t>
  </si>
  <si>
    <t>Food prices</t>
  </si>
  <si>
    <t xml:space="preserve">     Wheat (USD/bushel)</t>
  </si>
  <si>
    <t>2016Q3</t>
  </si>
  <si>
    <t>CBT, Bloomberg, OECD, Consensus Economics, MNB calculations</t>
  </si>
  <si>
    <t xml:space="preserve">     Maize (USD/bushel)</t>
  </si>
  <si>
    <t>Participation rate</t>
  </si>
  <si>
    <t>Employment rate</t>
  </si>
  <si>
    <t>Unemployment rate (right scale)</t>
  </si>
  <si>
    <t>Monthly evolution of the near-term inflation forecast</t>
  </si>
  <si>
    <t>Euro area inflation (%)</t>
  </si>
  <si>
    <t>Uncertainty band</t>
  </si>
  <si>
    <t>Járműüzemanyag és piaci energia</t>
  </si>
  <si>
    <t>2016Q4</t>
  </si>
  <si>
    <t>Changes in export market share</t>
  </si>
  <si>
    <t>Éves változás.</t>
  </si>
  <si>
    <t>Annual change.</t>
  </si>
  <si>
    <t>Exportpiaci részesedés</t>
  </si>
  <si>
    <t>Export market share</t>
  </si>
  <si>
    <t>Előrejelzésünk főbb külső feltevéseinek alakulása</t>
  </si>
  <si>
    <t>Main external assumptions of the projections</t>
  </si>
  <si>
    <t>Állam</t>
  </si>
  <si>
    <t>Lakosság</t>
  </si>
  <si>
    <t>Vállalatok</t>
  </si>
  <si>
    <t>Government</t>
  </si>
  <si>
    <t>Households</t>
  </si>
  <si>
    <t>Corporate sector</t>
  </si>
  <si>
    <t>Fan chart of the GDP forecast</t>
  </si>
  <si>
    <t>Total labour cost</t>
  </si>
  <si>
    <t>Value added</t>
  </si>
  <si>
    <t>FTE employment</t>
  </si>
  <si>
    <t>Munkaköltség/fő</t>
  </si>
  <si>
    <t>Hozzáadott érték</t>
  </si>
  <si>
    <t>2016</t>
  </si>
  <si>
    <t>HCSO, MNB</t>
  </si>
  <si>
    <t>MNB calculations based on HCSO data</t>
  </si>
  <si>
    <t>2017Q1</t>
  </si>
  <si>
    <t>Százalékpont</t>
  </si>
  <si>
    <t>Percentage point</t>
  </si>
  <si>
    <t>Meghatározó feltevések</t>
  </si>
  <si>
    <t xml:space="preserve">    Búza (USD/véka)</t>
  </si>
  <si>
    <t xml:space="preserve">    Kukorica (USD/véka)</t>
  </si>
  <si>
    <t>Felvevőpiacaink növekedése* (%)</t>
  </si>
  <si>
    <t>GDP growth of our main trading partners* (%)</t>
  </si>
  <si>
    <t>GDP (%)</t>
  </si>
  <si>
    <t>GDP (per cent)</t>
  </si>
  <si>
    <t>Unit labour costs (per cent)</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</si>
  <si>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</si>
  <si>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</si>
  <si>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</si>
  <si>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</si>
  <si>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</si>
  <si>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</si>
  <si>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</si>
  <si>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</si>
  <si>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</si>
  <si>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 GDP growth of Hungary's 21 main export partner countries, weighted by export shares.</t>
  </si>
  <si>
    <t>TME – Teljes munkaidő egyenértékes.</t>
  </si>
  <si>
    <t>FTE – Full-time equivalent.</t>
  </si>
  <si>
    <t>2017Q2</t>
  </si>
  <si>
    <t>Infláció (%)</t>
  </si>
  <si>
    <t>Forrás: Consensus Economics, Európai Bizottság, IMF, OECD, Reuters-felmérés</t>
  </si>
  <si>
    <t>Source: Consensus Economics, European Commission, IMF, OECD, Reuters poll</t>
  </si>
  <si>
    <t>EUR/USD</t>
  </si>
  <si>
    <t>Inflációs cél</t>
  </si>
  <si>
    <t>Inflation target</t>
  </si>
  <si>
    <t>Toleranciasáv</t>
  </si>
  <si>
    <t>Tolerance band</t>
  </si>
  <si>
    <t>KSH-adatok alapján MNB-számítás</t>
  </si>
  <si>
    <t>CBT, Bloomberg, OECD, Consensus Economics, MNB-számítások</t>
  </si>
  <si>
    <t>Net exports</t>
  </si>
  <si>
    <t>Inflation (per cent)</t>
  </si>
  <si>
    <t>2017Q3</t>
  </si>
  <si>
    <t>Az inflációs előrejelzés dekompozíciója</t>
  </si>
  <si>
    <t>A GDP-előrejelzés legyezőábrája</t>
  </si>
  <si>
    <t>Fajlagos munkaerőköltség (%)</t>
  </si>
  <si>
    <t>Exports</t>
  </si>
  <si>
    <t>Imports</t>
  </si>
  <si>
    <t>2017Q4</t>
  </si>
  <si>
    <t>2017</t>
  </si>
  <si>
    <t>ESA-egyenleg</t>
  </si>
  <si>
    <t>ESA balance</t>
  </si>
  <si>
    <t>TME-létszám</t>
  </si>
  <si>
    <t>2018Q1</t>
  </si>
  <si>
    <t>Bizonytalansági sáv</t>
  </si>
  <si>
    <t>Az inflációs előrejelzésünk részletei</t>
  </si>
  <si>
    <t>* 21 legfontosabb exportcélországunk növekedési üteme, az exportból vett részaránnyal súlyozva.</t>
  </si>
  <si>
    <t>2018Q2</t>
  </si>
  <si>
    <t>A hozzájárulások összegei a kerekítés miatt eltérhetnek az aggregált értékektől.</t>
  </si>
  <si>
    <t>The sum of contributions may differ from the aggregated value because of the rounding.</t>
  </si>
  <si>
    <t>Szeptember</t>
  </si>
  <si>
    <t>September</t>
  </si>
  <si>
    <t>2018Q3</t>
  </si>
  <si>
    <t>Búza</t>
  </si>
  <si>
    <t>Wheat</t>
  </si>
  <si>
    <t>Árpa</t>
  </si>
  <si>
    <t>Barley</t>
  </si>
  <si>
    <t>EKB</t>
  </si>
  <si>
    <t>IMF</t>
  </si>
  <si>
    <t>OECD</t>
  </si>
  <si>
    <t>(-1,4) - (-1,5)</t>
  </si>
  <si>
    <t>(-2,1) - (-2,3)</t>
  </si>
  <si>
    <t>Éves változás. A bizonytalansági sáv a korábbi évek előrejelzési hibájának szórását mutatja.</t>
  </si>
  <si>
    <t>ECB</t>
  </si>
  <si>
    <t>Consensus Economics</t>
  </si>
  <si>
    <t xml:space="preserve">Projections for euro area inflation </t>
  </si>
  <si>
    <t>Import alapú külső kereslet</t>
  </si>
  <si>
    <t>Import-based external demand</t>
  </si>
  <si>
    <t>Bruttó minimálbér (Ft)</t>
  </si>
  <si>
    <t>Éves növekedés (%)</t>
  </si>
  <si>
    <t>Bruttó garantált bérminimum</t>
  </si>
  <si>
    <t>Szociális hozzájárulási adó (%)</t>
  </si>
  <si>
    <t>Százalékpontos változás</t>
  </si>
  <si>
    <t>Gross minimum wage (HUF)</t>
  </si>
  <si>
    <t>Annual growth (per cent)</t>
  </si>
  <si>
    <t>Gross guaranteed minimum wage (HUF)</t>
  </si>
  <si>
    <t>Per cent point change</t>
  </si>
  <si>
    <t>Létszámsúly (jobb tengely)</t>
  </si>
  <si>
    <t>minimálbér</t>
  </si>
  <si>
    <t>garantált bérminimum</t>
  </si>
  <si>
    <t>Járulékcsökkentés hatása</t>
  </si>
  <si>
    <t>MNB-számítás</t>
  </si>
  <si>
    <t>MNB calculations</t>
  </si>
  <si>
    <t>A munkaerőköltség változása 2017-ben bérkategóriánként</t>
  </si>
  <si>
    <t>A minimálbér és garantált bérminimum emelésének hatása a versenyszféra nominális bérdinamikájára</t>
  </si>
  <si>
    <t>Európai Bizottság</t>
  </si>
  <si>
    <t>European Commission</t>
  </si>
  <si>
    <t>EKB, IMF, OECD, Európai Bizottság, Consensus Economics</t>
  </si>
  <si>
    <t>ECB, IMF, OECD, European Commission, Consensus Economics</t>
  </si>
  <si>
    <t>KSH, MNB-számítás</t>
  </si>
  <si>
    <t>HCSO, MNB calculation</t>
  </si>
  <si>
    <t>Fogyasztási ráta (jobb tengely)</t>
  </si>
  <si>
    <t>Pénzügyi megtakarítási ráta</t>
  </si>
  <si>
    <t>Beruházási ráta</t>
  </si>
  <si>
    <t>Investment rate</t>
  </si>
  <si>
    <t>Financial savings rate</t>
  </si>
  <si>
    <t>Forecast in September</t>
  </si>
  <si>
    <t>Szeptemberi előrejelzésünk</t>
  </si>
  <si>
    <t>Az eurozóna inflációjára vonatkozó előrejelzések</t>
  </si>
  <si>
    <t>átlagbér*</t>
  </si>
  <si>
    <t>Mindösszesen</t>
  </si>
  <si>
    <t>Szociális hozzájárulási adó csökkentése és MAT módosítása (statikus, versenyszféra)</t>
  </si>
  <si>
    <t>a GDP százalékában</t>
  </si>
  <si>
    <t>A bérmegállapodás költségvetési bevételre gyakorolt hatása (mrd Ft)</t>
  </si>
  <si>
    <t>December</t>
  </si>
  <si>
    <t>(-1,5) - (-2,0)</t>
  </si>
  <si>
    <t>2018</t>
  </si>
  <si>
    <t>MNB (2016. december)</t>
  </si>
  <si>
    <t>MNB (December 2016)</t>
  </si>
  <si>
    <t>Európai Bizottság (2016. november)</t>
  </si>
  <si>
    <t>European Commission (November 2016)</t>
  </si>
  <si>
    <t>IMF (2016. október)</t>
  </si>
  <si>
    <t>IMF (October 2016)</t>
  </si>
  <si>
    <t>OECD (2016. november)</t>
  </si>
  <si>
    <t>OECD (November 2016)</t>
  </si>
  <si>
    <t>2018Q4</t>
  </si>
  <si>
    <t>MNB-előrejelzés</t>
  </si>
  <si>
    <t>Eurozóna inflációja (%)</t>
  </si>
  <si>
    <t>0,2 – 0,4 – 0,5</t>
  </si>
  <si>
    <t>1,2 – 1,9 – 2,6</t>
  </si>
  <si>
    <t>0,3 – 0,4 – 0,5</t>
  </si>
  <si>
    <t>1,4 – 2,0 – 2,3</t>
  </si>
  <si>
    <t>1,2 – 2,6 – 3,9</t>
  </si>
  <si>
    <t>(-2,8) – (-1,7) – (0,5)</t>
  </si>
  <si>
    <t>(-3,0)  – (-2,3)  – (0,1)</t>
  </si>
  <si>
    <t>KSH</t>
  </si>
  <si>
    <t>HCSO</t>
  </si>
  <si>
    <t>Feldolgozóipar (jobb tengely)</t>
  </si>
  <si>
    <t>Vállalati beruházások</t>
  </si>
  <si>
    <t>Corporate investment</t>
  </si>
  <si>
    <t>MNB forecast</t>
  </si>
  <si>
    <t>2014</t>
  </si>
  <si>
    <t>2015</t>
  </si>
  <si>
    <t>Sum</t>
  </si>
  <si>
    <t>in percent of GDP</t>
  </si>
  <si>
    <t>Social contribution tax reduction and changes to the Job protection action plan (static, private)</t>
  </si>
  <si>
    <t>Effects of the wage agreement on government revenues (billion HUF)</t>
  </si>
  <si>
    <t>Az alappálya összefoglaló táblázata</t>
  </si>
  <si>
    <t>Summary table of baseline scenario</t>
  </si>
  <si>
    <t>Inlation (annual average)</t>
  </si>
  <si>
    <t>Household consumption expenditure</t>
  </si>
  <si>
    <t>Manufacturing (right scale)</t>
  </si>
  <si>
    <t>Feldolgozóipari beruházások 2016-ra az első három negyedév alapján.</t>
  </si>
  <si>
    <t>Nemzetgazdasági Minisztérium</t>
  </si>
  <si>
    <t>Ministry for National Economy</t>
  </si>
  <si>
    <t>(-1,8) - (-2,2)</t>
  </si>
  <si>
    <t>(-2,0) - (-2,2)</t>
  </si>
  <si>
    <t>Consumption rate (right scale)</t>
  </si>
  <si>
    <t>Manufacturing investments for 2016 are based on the first three quarters.</t>
  </si>
  <si>
    <t>Weight in employment (right scale)</t>
  </si>
  <si>
    <t xml:space="preserve">minimum wage </t>
  </si>
  <si>
    <t xml:space="preserve">guaranteed wage minimum </t>
  </si>
  <si>
    <t>average wage*</t>
  </si>
  <si>
    <t>Changes in labour cost in 2017 by wage category</t>
  </si>
  <si>
    <t>The impact of contribution reduction</t>
  </si>
  <si>
    <t>The impact of raising the minimum wages</t>
  </si>
  <si>
    <t>Social contribution tax (per cent)</t>
  </si>
  <si>
    <t>Magasabb állami kiadások</t>
  </si>
  <si>
    <t>Higher public expenditures</t>
  </si>
  <si>
    <t>Magasabb bértömeg bevételnövelő hatása
(dinamikus, nemzetgazdaság)</t>
  </si>
  <si>
    <t>Effect of the higher gross wage bill on government revenues (dynamic, total economy)</t>
  </si>
  <si>
    <t>Utolsó adatközlés</t>
  </si>
  <si>
    <t>6.1.</t>
  </si>
  <si>
    <t>Az elmúlt évek GDP-növekedését érintő revíziók</t>
  </si>
  <si>
    <t>Első adatközlés</t>
  </si>
  <si>
    <t>2,0 – 2,1 – 2,5</t>
  </si>
  <si>
    <t>2,1 - 2,7 - 3,4</t>
  </si>
  <si>
    <t>1,9 – 2,1 – 2,3</t>
  </si>
  <si>
    <t>2,5 – 3,2 – 3,7</t>
  </si>
  <si>
    <t>(-1,7) – (-1,3) – (-0,8)</t>
  </si>
  <si>
    <t>(-2,7) – (-2,4) – (-1,7)</t>
  </si>
  <si>
    <t>Flash estimates</t>
  </si>
  <si>
    <t>Latest publication</t>
  </si>
  <si>
    <r>
      <t>Külső egyensúly</t>
    </r>
    <r>
      <rPr>
        <vertAlign val="superscript"/>
        <sz val="9"/>
        <rFont val="Calibri"/>
        <family val="2"/>
        <charset val="238"/>
        <scheme val="minor"/>
      </rPr>
      <t>2</t>
    </r>
  </si>
  <si>
    <r>
      <t>Államháztartás</t>
    </r>
    <r>
      <rPr>
        <vertAlign val="superscript"/>
        <sz val="9"/>
        <rFont val="Calibri"/>
        <family val="2"/>
        <charset val="238"/>
        <scheme val="minor"/>
      </rPr>
      <t>2,6</t>
    </r>
  </si>
  <si>
    <r>
      <t>Versenyszféra bruttó átlagkereset</t>
    </r>
    <r>
      <rPr>
        <vertAlign val="superscript"/>
        <sz val="9"/>
        <rFont val="Calibri"/>
        <family val="2"/>
        <charset val="238"/>
        <scheme val="minor"/>
      </rPr>
      <t>3</t>
    </r>
  </si>
  <si>
    <r>
      <t>Versenyszféra fajlagos munkaköltség</t>
    </r>
    <r>
      <rPr>
        <vertAlign val="superscript"/>
        <sz val="9"/>
        <rFont val="Calibri"/>
        <family val="2"/>
        <charset val="238"/>
        <scheme val="minor"/>
      </rPr>
      <t>4</t>
    </r>
  </si>
  <si>
    <r>
      <t>Lakossági reáljövedelem</t>
    </r>
    <r>
      <rPr>
        <vertAlign val="superscript"/>
        <sz val="9"/>
        <rFont val="Calibri"/>
        <family val="2"/>
        <charset val="238"/>
        <scheme val="minor"/>
      </rPr>
      <t>5</t>
    </r>
  </si>
  <si>
    <r>
      <rPr>
        <vertAlign val="superscript"/>
        <sz val="9"/>
        <color theme="3"/>
        <rFont val="Calibri"/>
        <family val="2"/>
        <charset val="238"/>
        <scheme val="minor"/>
      </rPr>
      <t>2</t>
    </r>
    <r>
      <rPr>
        <sz val="9"/>
        <color theme="3"/>
        <rFont val="Calibri"/>
        <family val="2"/>
        <charset val="238"/>
        <scheme val="minor"/>
      </rPr>
      <t xml:space="preserve"> A GDP arányában.</t>
    </r>
  </si>
  <si>
    <r>
      <rPr>
        <vertAlign val="superscript"/>
        <sz val="9"/>
        <color theme="3"/>
        <rFont val="Calibri"/>
        <family val="2"/>
        <charset val="238"/>
        <scheme val="minor"/>
      </rPr>
      <t>5</t>
    </r>
    <r>
      <rPr>
        <sz val="9"/>
        <color theme="3"/>
        <rFont val="Calibri"/>
        <family val="2"/>
        <charset val="238"/>
        <scheme val="minor"/>
      </rPr>
      <t xml:space="preserve"> MNB-becslés.</t>
    </r>
  </si>
  <si>
    <r>
      <t>External balance</t>
    </r>
    <r>
      <rPr>
        <b/>
        <vertAlign val="superscript"/>
        <sz val="9"/>
        <rFont val="Calibri"/>
        <family val="2"/>
        <charset val="238"/>
        <scheme val="minor"/>
      </rPr>
      <t>2</t>
    </r>
  </si>
  <si>
    <r>
      <t>Government balance</t>
    </r>
    <r>
      <rPr>
        <vertAlign val="superscript"/>
        <sz val="9"/>
        <rFont val="Calibri"/>
        <family val="2"/>
        <charset val="238"/>
        <scheme val="minor"/>
      </rPr>
      <t>2,6</t>
    </r>
  </si>
  <si>
    <r>
      <t>Private sector gross average earnings</t>
    </r>
    <r>
      <rPr>
        <vertAlign val="superscript"/>
        <sz val="9"/>
        <rFont val="Calibri"/>
        <family val="2"/>
        <charset val="238"/>
        <scheme val="minor"/>
      </rPr>
      <t>3</t>
    </r>
  </si>
  <si>
    <r>
      <t>Unit labour costs in the private sector</t>
    </r>
    <r>
      <rPr>
        <vertAlign val="superscript"/>
        <sz val="9"/>
        <rFont val="Calibri"/>
        <family val="2"/>
        <charset val="238"/>
        <scheme val="minor"/>
      </rPr>
      <t>4</t>
    </r>
  </si>
  <si>
    <r>
      <t>Household real income</t>
    </r>
    <r>
      <rPr>
        <vertAlign val="superscript"/>
        <sz val="9"/>
        <rFont val="Calibri"/>
        <family val="2"/>
        <charset val="238"/>
        <scheme val="minor"/>
      </rPr>
      <t>5</t>
    </r>
  </si>
  <si>
    <r>
      <rPr>
        <vertAlign val="superscript"/>
        <sz val="9"/>
        <color theme="3"/>
        <rFont val="Calibri"/>
        <family val="2"/>
        <charset val="238"/>
        <scheme val="minor"/>
      </rPr>
      <t>2</t>
    </r>
    <r>
      <rPr>
        <sz val="9"/>
        <color theme="3"/>
        <rFont val="Calibri"/>
        <family val="2"/>
        <charset val="238"/>
        <scheme val="minor"/>
      </rPr>
      <t xml:space="preserve"> As a percentage of GDP.</t>
    </r>
  </si>
  <si>
    <r>
      <rPr>
        <vertAlign val="superscript"/>
        <sz val="9"/>
        <color theme="3"/>
        <rFont val="Calibri"/>
        <family val="2"/>
        <charset val="238"/>
        <scheme val="minor"/>
      </rPr>
      <t>3</t>
    </r>
    <r>
      <rPr>
        <sz val="9"/>
        <color theme="3"/>
        <rFont val="Calibri"/>
        <family val="2"/>
        <charset val="238"/>
        <scheme val="minor"/>
      </rPr>
      <t xml:space="preserve"> According to the original CSO data for full-time employees.</t>
    </r>
  </si>
  <si>
    <r>
      <rPr>
        <vertAlign val="superscript"/>
        <sz val="9"/>
        <color theme="3"/>
        <rFont val="Calibri"/>
        <family val="2"/>
        <charset val="238"/>
        <scheme val="minor"/>
      </rPr>
      <t>4</t>
    </r>
    <r>
      <rPr>
        <sz val="9"/>
        <color theme="3"/>
        <rFont val="Calibri"/>
        <family val="2"/>
        <charset val="238"/>
        <scheme val="minor"/>
      </rPr>
      <t xml:space="preserve"> Private sector unit labour costs calculated with full time equivalent domestic employees.</t>
    </r>
  </si>
  <si>
    <r>
      <rPr>
        <vertAlign val="superscript"/>
        <sz val="9"/>
        <color theme="3"/>
        <rFont val="Calibri"/>
        <family val="2"/>
        <charset val="238"/>
        <scheme val="minor"/>
      </rPr>
      <t>5</t>
    </r>
    <r>
      <rPr>
        <sz val="9"/>
        <color theme="3"/>
        <rFont val="Calibri"/>
        <family val="2"/>
        <charset val="238"/>
        <scheme val="minor"/>
      </rPr>
      <t xml:space="preserve"> MNB estimate.</t>
    </r>
  </si>
  <si>
    <r>
      <t>GDP</t>
    </r>
    <r>
      <rPr>
        <vertAlign val="superscript"/>
        <sz val="9"/>
        <rFont val="Calibri"/>
        <family val="2"/>
        <charset val="238"/>
      </rPr>
      <t>1</t>
    </r>
  </si>
  <si>
    <r>
      <t>Külső egyensúly</t>
    </r>
    <r>
      <rPr>
        <b/>
        <vertAlign val="superscript"/>
        <sz val="9"/>
        <rFont val="Calibri"/>
        <family val="2"/>
        <charset val="238"/>
        <scheme val="minor"/>
      </rPr>
      <t>2</t>
    </r>
  </si>
  <si>
    <r>
      <t>Államháztartás</t>
    </r>
    <r>
      <rPr>
        <b/>
        <vertAlign val="superscript"/>
        <sz val="9"/>
        <rFont val="Calibri"/>
        <family val="2"/>
        <charset val="238"/>
        <scheme val="minor"/>
      </rPr>
      <t>2,6</t>
    </r>
  </si>
  <si>
    <r>
      <t>Government balance</t>
    </r>
    <r>
      <rPr>
        <b/>
        <vertAlign val="superscript"/>
        <sz val="9"/>
        <rFont val="Calibri"/>
        <family val="2"/>
        <charset val="238"/>
        <scheme val="minor"/>
      </rPr>
      <t>2,6</t>
    </r>
  </si>
  <si>
    <r>
      <t>Private sector unit labour cost</t>
    </r>
    <r>
      <rPr>
        <vertAlign val="superscript"/>
        <sz val="9"/>
        <rFont val="Calibri"/>
        <family val="2"/>
        <charset val="238"/>
        <scheme val="minor"/>
      </rPr>
      <t>4</t>
    </r>
  </si>
  <si>
    <r>
      <rPr>
        <vertAlign val="superscript"/>
        <sz val="9"/>
        <color theme="3"/>
        <rFont val="Calibri"/>
        <family val="2"/>
        <charset val="238"/>
        <scheme val="minor"/>
      </rPr>
      <t>3</t>
    </r>
    <r>
      <rPr>
        <sz val="9"/>
        <color theme="3"/>
        <rFont val="Calibri"/>
        <family val="2"/>
        <charset val="238"/>
        <scheme val="minor"/>
      </rPr>
      <t xml:space="preserve"> According to the HCSO data for full-time employees.</t>
    </r>
  </si>
  <si>
    <r>
      <rPr>
        <vertAlign val="superscript"/>
        <sz val="9"/>
        <color theme="3"/>
        <rFont val="Calibri"/>
        <family val="2"/>
        <charset val="238"/>
        <scheme val="minor"/>
      </rPr>
      <t>4</t>
    </r>
    <r>
      <rPr>
        <sz val="9"/>
        <color theme="3"/>
        <rFont val="Calibri"/>
        <family val="2"/>
        <charset val="238"/>
        <scheme val="minor"/>
      </rPr>
      <t xml:space="preserve"> Private sector unit labour cost calculated with full-time equivalent domestic employment.</t>
    </r>
  </si>
  <si>
    <r>
      <t>MNB (2016. december)</t>
    </r>
    <r>
      <rPr>
        <vertAlign val="superscript"/>
        <sz val="9"/>
        <rFont val="Calibri"/>
        <family val="2"/>
        <charset val="238"/>
      </rPr>
      <t>1</t>
    </r>
  </si>
  <si>
    <r>
      <t>MNB (December 2016)</t>
    </r>
    <r>
      <rPr>
        <vertAlign val="superscript"/>
        <sz val="9"/>
        <rFont val="Calibri"/>
        <family val="2"/>
        <charset val="238"/>
      </rPr>
      <t>1</t>
    </r>
  </si>
  <si>
    <r>
      <t>OECD (2016. november)</t>
    </r>
    <r>
      <rPr>
        <vertAlign val="superscript"/>
        <sz val="9"/>
        <rFont val="Calibri"/>
        <family val="2"/>
        <charset val="238"/>
      </rPr>
      <t>3</t>
    </r>
  </si>
  <si>
    <r>
      <t>IMF (2016. október)</t>
    </r>
    <r>
      <rPr>
        <vertAlign val="superscript"/>
        <sz val="9"/>
        <rFont val="Calibri"/>
        <family val="2"/>
        <charset val="238"/>
      </rPr>
      <t>3</t>
    </r>
  </si>
  <si>
    <r>
      <t>Európai Bizottság (2016. november)</t>
    </r>
    <r>
      <rPr>
        <vertAlign val="superscript"/>
        <sz val="9"/>
        <rFont val="Calibri"/>
        <family val="2"/>
        <charset val="238"/>
      </rPr>
      <t>3</t>
    </r>
  </si>
  <si>
    <r>
      <t>Consensus Economics (2016. november)</t>
    </r>
    <r>
      <rPr>
        <vertAlign val="superscript"/>
        <sz val="9"/>
        <rFont val="Calibri"/>
        <family val="2"/>
        <charset val="238"/>
      </rPr>
      <t>3</t>
    </r>
  </si>
  <si>
    <r>
      <t>Consensus Economics (2016. november)</t>
    </r>
    <r>
      <rPr>
        <vertAlign val="superscript"/>
        <sz val="9"/>
        <rFont val="Calibri"/>
        <family val="2"/>
        <charset val="238"/>
      </rPr>
      <t>2</t>
    </r>
  </si>
  <si>
    <r>
      <t>Államháztartás egyenlege (ESA 2010 szerint)</t>
    </r>
    <r>
      <rPr>
        <b/>
        <vertAlign val="superscript"/>
        <sz val="9"/>
        <rFont val="Calibri"/>
        <family val="2"/>
        <charset val="238"/>
      </rPr>
      <t>4,5</t>
    </r>
  </si>
  <si>
    <r>
      <t>Folyó fizetési mérleg egyenleg</t>
    </r>
    <r>
      <rPr>
        <b/>
        <vertAlign val="superscript"/>
        <sz val="9"/>
        <rFont val="Calibri"/>
        <family val="2"/>
        <charset val="238"/>
      </rPr>
      <t>4</t>
    </r>
  </si>
  <si>
    <r>
      <t xml:space="preserve">2 </t>
    </r>
    <r>
      <rPr>
        <sz val="9"/>
        <color theme="3"/>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</si>
  <si>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3</t>
    </r>
    <r>
      <rPr>
        <sz val="9"/>
        <color theme="3"/>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</si>
  <si>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rPr>
        <vertAlign val="superscript"/>
        <sz val="9"/>
        <color theme="3"/>
        <rFont val="Calibri"/>
        <family val="2"/>
        <charset val="238"/>
        <scheme val="minor"/>
      </rPr>
      <t>4</t>
    </r>
    <r>
      <rPr>
        <sz val="9"/>
        <color theme="3"/>
        <rFont val="Calibri"/>
        <family val="2"/>
        <charset val="238"/>
        <scheme val="minor"/>
      </rPr>
      <t xml:space="preserve"> A GDP arányában.</t>
    </r>
  </si>
  <si>
    <r>
      <t>Consensus Economics (November 2016)</t>
    </r>
    <r>
      <rPr>
        <vertAlign val="superscript"/>
        <sz val="9"/>
        <rFont val="Calibri"/>
        <family val="2"/>
        <charset val="238"/>
      </rPr>
      <t>2</t>
    </r>
  </si>
  <si>
    <r>
      <t>Current account balance</t>
    </r>
    <r>
      <rPr>
        <b/>
        <vertAlign val="superscript"/>
        <sz val="9"/>
        <rFont val="Calibri"/>
        <family val="2"/>
        <charset val="238"/>
      </rPr>
      <t>4</t>
    </r>
  </si>
  <si>
    <r>
      <t>Budget balance (ESA 2010 method)</t>
    </r>
    <r>
      <rPr>
        <b/>
        <vertAlign val="superscript"/>
        <sz val="9"/>
        <rFont val="Calibri"/>
        <family val="2"/>
        <charset val="238"/>
      </rPr>
      <t>4,5</t>
    </r>
  </si>
  <si>
    <r>
      <t>European Commission (November 2016)</t>
    </r>
    <r>
      <rPr>
        <vertAlign val="superscript"/>
        <sz val="9"/>
        <rFont val="Calibri"/>
        <family val="2"/>
        <charset val="238"/>
      </rPr>
      <t>3</t>
    </r>
  </si>
  <si>
    <r>
      <t>IMF (October 2016)</t>
    </r>
    <r>
      <rPr>
        <vertAlign val="superscript"/>
        <sz val="9"/>
        <rFont val="Calibri"/>
        <family val="2"/>
        <charset val="238"/>
      </rPr>
      <t>3</t>
    </r>
  </si>
  <si>
    <r>
      <t>OECD (November 2016)</t>
    </r>
    <r>
      <rPr>
        <vertAlign val="superscript"/>
        <sz val="9"/>
        <rFont val="Calibri"/>
        <family val="2"/>
        <charset val="238"/>
      </rPr>
      <t>3</t>
    </r>
  </si>
  <si>
    <r>
      <t>Consensus Economics (November 2016)</t>
    </r>
    <r>
      <rPr>
        <vertAlign val="superscript"/>
        <sz val="9"/>
        <rFont val="Calibri"/>
        <family val="2"/>
        <charset val="238"/>
      </rPr>
      <t>3</t>
    </r>
  </si>
  <si>
    <r>
      <t xml:space="preserve">2 </t>
    </r>
    <r>
      <rPr>
        <sz val="9"/>
        <color theme="3"/>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</si>
  <si>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 xml:space="preserve">3 </t>
    </r>
    <r>
      <rPr>
        <sz val="9"/>
        <color theme="3"/>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</si>
  <si>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3"/>
        <rFont val="Calibri"/>
        <family val="2"/>
        <charset val="238"/>
        <scheme val="minor"/>
      </rPr>
      <t>4</t>
    </r>
    <r>
      <rPr>
        <sz val="9"/>
        <color theme="3"/>
        <rFont val="Calibri"/>
        <family val="2"/>
        <charset val="238"/>
        <scheme val="minor"/>
      </rPr>
      <t xml:space="preserve"> As a percentage of GDP.</t>
    </r>
  </si>
  <si>
    <r>
      <t>Reuters-felmérés (2016. december)</t>
    </r>
    <r>
      <rPr>
        <vertAlign val="superscript"/>
        <sz val="9"/>
        <rFont val="Calibri"/>
        <family val="2"/>
        <charset val="238"/>
      </rPr>
      <t>2</t>
    </r>
  </si>
  <si>
    <r>
      <t>Reuters survey (December 2016)</t>
    </r>
    <r>
      <rPr>
        <vertAlign val="superscript"/>
        <sz val="9"/>
        <rFont val="Calibri"/>
        <family val="2"/>
        <charset val="238"/>
      </rPr>
      <t>2</t>
    </r>
  </si>
  <si>
    <t>Vállalati és járműipari nagyberuházások éves változása</t>
  </si>
  <si>
    <t>Annual changes in corporate and vehicle industry investments</t>
  </si>
  <si>
    <t>HCSO, Research Institute of Agricultural Economics, Agroinform.hu</t>
  </si>
  <si>
    <t>KSH, AKI, Agroinform.hu</t>
  </si>
  <si>
    <t>ezer tonna</t>
  </si>
  <si>
    <t>Elmúlt öt év átlaga</t>
  </si>
  <si>
    <t>Average crop of the last 5 years</t>
  </si>
  <si>
    <t>Kukorica*</t>
  </si>
  <si>
    <t>Napraforgó*</t>
  </si>
  <si>
    <t>Repce*</t>
  </si>
  <si>
    <t>Corn*</t>
  </si>
  <si>
    <t>Sunflower*</t>
  </si>
  <si>
    <t>Rapeseed*</t>
  </si>
  <si>
    <t>*Expected crop in 2016.</t>
  </si>
  <si>
    <t>*2016-ra vonatkozóan becslés.</t>
  </si>
  <si>
    <t>Mezőgazdasági termésmennyiség alakulása</t>
  </si>
  <si>
    <t>NES Wage Survey, MNB calculations</t>
  </si>
  <si>
    <t>A 2017-től életbe lépő főbb változások a bejelentett bérmegállapodás értelmében</t>
  </si>
  <si>
    <t>1.3</t>
  </si>
  <si>
    <t>Piaci alapfolyamatok alapján</t>
  </si>
  <si>
    <t>In line with underlying market developments</t>
  </si>
  <si>
    <t>Minimálbérek emelésének hatása</t>
  </si>
  <si>
    <t>Intézkedéseket követően</t>
  </si>
  <si>
    <r>
      <rPr>
        <vertAlign val="superscript"/>
        <sz val="9"/>
        <color theme="3"/>
        <rFont val="Calibri"/>
        <family val="2"/>
        <charset val="238"/>
        <scheme val="minor"/>
      </rPr>
      <t>4</t>
    </r>
    <r>
      <rPr>
        <sz val="9"/>
        <color theme="3"/>
        <rFont val="Calibri"/>
        <family val="2"/>
        <charset val="238"/>
        <scheme val="minor"/>
      </rPr>
      <t xml:space="preserve"> A versenyszféra fajlagos munkaerőköltsége a teljes munkaidős egyenértékes hazai foglalkoztatás alapján.</t>
    </r>
  </si>
  <si>
    <r>
      <rPr>
        <vertAlign val="superscript"/>
        <sz val="9"/>
        <color theme="3"/>
        <rFont val="Calibri"/>
        <family val="2"/>
        <charset val="238"/>
        <scheme val="minor"/>
      </rPr>
      <t>4</t>
    </r>
    <r>
      <rPr>
        <sz val="9"/>
        <color theme="3"/>
        <rFont val="Calibri"/>
        <family val="2"/>
        <charset val="238"/>
        <scheme val="minor"/>
      </rPr>
      <t xml:space="preserve"> A versenyszféra fajlagos munkaköltsége a teljes munkaidős egyenértékes hazai foglalkoztatás alapján.</t>
    </r>
  </si>
  <si>
    <r>
      <rPr>
        <vertAlign val="superscript"/>
        <sz val="9"/>
        <color theme="3"/>
        <rFont val="Calibri"/>
        <family val="2"/>
        <charset val="238"/>
        <scheme val="minor"/>
      </rPr>
      <t>3</t>
    </r>
    <r>
      <rPr>
        <sz val="9"/>
        <color theme="3"/>
        <rFont val="Calibri"/>
        <family val="2"/>
        <charset val="238"/>
        <scheme val="minor"/>
      </rPr>
      <t xml:space="preserve"> A teljes munkaidős foglalkoztatottakra vonatkozó KSH adatok alapján.</t>
    </r>
  </si>
  <si>
    <t>NFSZ Bértarifa-felvétel, MNB-számítás</t>
  </si>
  <si>
    <t>*2016-ban átlagbért kereső.</t>
  </si>
  <si>
    <t>Előzetes éves nemzeti számlák publikáció</t>
  </si>
  <si>
    <t>First publication in annual National Accounts</t>
  </si>
  <si>
    <r>
      <rPr>
        <vertAlign val="superscript"/>
        <sz val="9"/>
        <color theme="3"/>
        <rFont val="Calibri"/>
        <family val="2"/>
        <charset val="238"/>
        <scheme val="minor"/>
      </rPr>
      <t>6</t>
    </r>
    <r>
      <rPr>
        <sz val="9"/>
        <color theme="3"/>
        <rFont val="Calibri"/>
        <family val="2"/>
        <charset val="238"/>
        <scheme val="minor"/>
      </rPr>
      <t xml:space="preserve"> 2016-ban az uniós támogatások felhasználásától és a mozgástér kihasználására tervezett intézkedések végrehajtásától függően. 2017-2018-ban az Országvédelmi Alap felhasználásától és az EU-támogatások előleg részarányától függően.</t>
    </r>
  </si>
  <si>
    <r>
      <t>5</t>
    </r>
    <r>
      <rPr>
        <sz val="9"/>
        <color theme="3"/>
        <rFont val="Calibri"/>
        <family val="2"/>
        <charset val="238"/>
        <scheme val="minor"/>
      </rPr>
      <t xml:space="preserve"> 2016-ban az uniós támogatások felhasználásától és a mozgástér kihasználására tervezett intézkedések végrehajtásától függően. 2017-2018-ban az Országvédelmi Alap felhasználásától és az EU-támogatások előleg részarányától függően.</t>
    </r>
  </si>
  <si>
    <t>A 2016. évre vonatkozó béreloszlást a 2015-ös Bértarifa-felvétel adatai alapján becsültük.</t>
  </si>
  <si>
    <t>The estimation of wage distribution in 2016 is based on the 2015 Wage Survey data.</t>
  </si>
  <si>
    <t>Evolution of households consumption, investment and financial savings rates as a percentage of disposable income</t>
  </si>
  <si>
    <t>thousand tonnes</t>
  </si>
  <si>
    <r>
      <rPr>
        <vertAlign val="superscript"/>
        <sz val="9"/>
        <color theme="3"/>
        <rFont val="Calibri"/>
        <family val="2"/>
        <charset val="238"/>
        <scheme val="minor"/>
      </rPr>
      <t>6</t>
    </r>
    <r>
      <rPr>
        <sz val="9"/>
        <color theme="3"/>
        <rFont val="Calibri"/>
        <family val="2"/>
        <charset val="238"/>
        <scheme val="minor"/>
      </rPr>
      <t xml:space="preserve"> In 2016 depending on the use of EU funds and the implementation of the proposed measures to exploit the fiscal space. In 2017-2018 depending on the use of the National Protection Fund and the share of down payment of EU funds.</t>
    </r>
  </si>
  <si>
    <r>
      <rPr>
        <vertAlign val="superscript"/>
        <sz val="9"/>
        <color theme="3"/>
        <rFont val="Calibri"/>
        <family val="2"/>
        <charset val="238"/>
      </rPr>
      <t>6</t>
    </r>
    <r>
      <rPr>
        <sz val="9"/>
        <color theme="3"/>
        <rFont val="Calibri"/>
        <family val="2"/>
        <charset val="238"/>
        <scheme val="minor"/>
      </rPr>
      <t xml:space="preserve"> In 2016 depending on the use of EU funds and the implementation of the proposed measures to exploit the fiscal space. In 2017-2018 depending on the use of the National Protection Fund and the share of down payment of EU funds.</t>
    </r>
  </si>
  <si>
    <r>
      <t>5</t>
    </r>
    <r>
      <rPr>
        <sz val="9"/>
        <color theme="3"/>
        <rFont val="Calibri"/>
        <family val="2"/>
        <charset val="238"/>
        <scheme val="minor"/>
      </rPr>
      <t xml:space="preserve"> In 2016 depending on the use of EU funds and the implementation of the proposed measures to exploit the fiscal space. In 2017-2018 depending on the use of the National Protection Fund and the share of down payment of EU funds.</t>
    </r>
  </si>
  <si>
    <t>Summary table of the Wage Agreement</t>
  </si>
  <si>
    <t>A GDP éves változása</t>
  </si>
  <si>
    <t>Annual changes in GDP</t>
  </si>
  <si>
    <t>Following measures</t>
  </si>
  <si>
    <t>Evolution of crop yields in agriculture</t>
  </si>
  <si>
    <t>Revisions of GDP growth in recent years</t>
  </si>
  <si>
    <t>Decomposition of unit labour cost in the private sector</t>
  </si>
  <si>
    <t>A fajlagos munkaerőköltség növekedésének felbontása a versenyszférában</t>
  </si>
  <si>
    <t>Evolution of investment rate by sectors</t>
  </si>
  <si>
    <t>Employment, participation and unemployment rate of the national economy</t>
  </si>
  <si>
    <t>Foglalkoztatási, aktivitási és munkanélküliségi ráta a nemzetgazdaságban</t>
  </si>
  <si>
    <t>KSH adatok alapján MNB-számítás</t>
  </si>
  <si>
    <t>Impacts of the minimum wage and guaranteed wage minimum increase on private sector nominal wages</t>
  </si>
  <si>
    <t>*Employees earning average wage in 2016.</t>
  </si>
  <si>
    <t>A lakosság fogyasztási, beruházási és megtakarítási rátájának alakulása a rendelkezésre álló jövedelem arányában</t>
  </si>
  <si>
    <t>actual HCSO data</t>
  </si>
  <si>
    <t>aktuális KSH adatközlés</t>
  </si>
  <si>
    <r>
      <rPr>
        <vertAlign val="superscript"/>
        <sz val="9"/>
        <color theme="3"/>
        <rFont val="Calibri"/>
        <family val="2"/>
        <charset val="238"/>
        <scheme val="minor"/>
      </rPr>
      <t>1</t>
    </r>
    <r>
      <rPr>
        <sz val="9"/>
        <color theme="3"/>
        <rFont val="Calibri"/>
        <family val="2"/>
        <charset val="238"/>
        <scheme val="minor"/>
      </rPr>
      <t xml:space="preserve"> A várható revíziók hatását is figyelembe vevő ténybecslésen alapuló előrejelzés.</t>
    </r>
  </si>
  <si>
    <t>Szezonálisan igazított, kiegyensúlyozott adatok. A várható revíziók hatását is figyelembe vevő ténybecslésen alapuló előrejelzés.</t>
  </si>
  <si>
    <t>A várható revíziók hatását is figyelembe vevő ténybecslésen alapuló előrejelzés.</t>
  </si>
  <si>
    <r>
      <rPr>
        <vertAlign val="superscript"/>
        <sz val="9"/>
        <color theme="3"/>
        <rFont val="Calibri"/>
        <family val="2"/>
        <charset val="238"/>
        <scheme val="minor"/>
      </rPr>
      <t>1</t>
    </r>
    <r>
      <rPr>
        <sz val="9"/>
        <color theme="3"/>
        <rFont val="Calibri"/>
        <family val="2"/>
        <charset val="238"/>
        <scheme val="minor"/>
      </rPr>
      <t xml:space="preserve"> The baseline forecast is based on backcast and nowcast adjusted by anticipated revisions.</t>
    </r>
  </si>
  <si>
    <t>Seasonally adjusted and reconciled data. The baseline forecast is based on backcast and nowcast adjusted by anticipated revisions.</t>
  </si>
  <si>
    <t>The baseline forecast is based on backcast and nowcast adjusted by anticipated revisions.</t>
  </si>
  <si>
    <t>-0,9 %</t>
  </si>
  <si>
    <t>-5,4 %</t>
  </si>
  <si>
    <t>0,9 %</t>
  </si>
  <si>
    <t>9,3 %</t>
  </si>
  <si>
    <t>-5,3 %</t>
  </si>
  <si>
    <t>1,4 %</t>
  </si>
  <si>
    <t>3,1 %</t>
  </si>
  <si>
    <t>0,1 szp.</t>
  </si>
  <si>
    <t>0,2 szp.</t>
  </si>
  <si>
    <t>-0,1 szp.</t>
  </si>
  <si>
    <t>0,1 pp.</t>
  </si>
  <si>
    <t>0,2 pp.</t>
  </si>
  <si>
    <t>-0,1 pp.</t>
  </si>
  <si>
    <t>2016. szeptemberi előrejelzés a 2017. évi bérdinamikára</t>
  </si>
  <si>
    <t>2016. decemberi előrejelzés a 2017. évi bérdinamikára</t>
  </si>
  <si>
    <t>December 2016 forecast on the 2017 wage dynamics</t>
  </si>
  <si>
    <t>September 2016 forecast on the 2017 wage dynamics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</si>
</sst>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F_t_-;\-* #,##0.00\ _F_t_-;_-* &quot;-&quot;??\ _F_t_-;_-@_-"/>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 numFmtId="176" formatCode="0.0000000000"/>
    <numFmt numFmtId="177" formatCode="_-* #,##0\ _F_t_-;\-* #,##0\ _F_t_-;_-* &quot;-&quot;??\ _F_t_-;_-@_-"/>
  </numFmts>
  <fonts count="113">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12"/>
      <name val="Arial CE"/>
      <family val="2"/>
      <charset val="238"/>
    </font>
    <font>
      <sz val="9"/>
      <color rgb="FF000000"/>
      <name val="Calibri"/>
      <family val="2"/>
      <charset val="238"/>
    </font>
    <font>
      <b/>
      <sz val="9"/>
      <name val="Calibri"/>
      <family val="2"/>
      <charset val="238"/>
      <scheme val="minor"/>
    </font>
    <font>
      <b/>
      <vertAlign val="superscript"/>
      <sz val="9"/>
      <name val="Calibri"/>
      <family val="2"/>
      <charset val="238"/>
      <scheme val="minor"/>
    </font>
    <font>
      <b/>
      <sz val="9"/>
      <name val="Calibri"/>
      <family val="2"/>
      <charset val="238"/>
    </font>
    <font>
      <i/>
      <sz val="9"/>
      <name val="Calibri"/>
      <family val="2"/>
      <charset val="238"/>
    </font>
    <font>
      <i/>
      <sz val="9"/>
      <color theme="1"/>
      <name val="Calibri"/>
      <family val="2"/>
      <charset val="238"/>
    </font>
    <font>
      <sz val="16"/>
      <color theme="1"/>
      <name val="Calibri"/>
      <family val="2"/>
      <charset val="238"/>
      <scheme val="minor"/>
    </font>
    <font>
      <sz val="10"/>
      <color rgb="FF000000"/>
      <name val="Calibri"/>
      <family val="2"/>
      <charset val="238"/>
      <scheme val="minor"/>
    </font>
    <font>
      <i/>
      <sz val="10"/>
      <color rgb="FF000000"/>
      <name val="Calibri"/>
      <family val="2"/>
      <charset val="238"/>
      <scheme val="minor"/>
    </font>
    <font>
      <i/>
      <sz val="10"/>
      <color theme="1"/>
      <name val="Calibri"/>
      <family val="2"/>
      <charset val="238"/>
      <scheme val="minor"/>
    </font>
    <font>
      <sz val="12"/>
      <color theme="1"/>
      <name val="Calibri"/>
      <family val="2"/>
      <charset val="238"/>
    </font>
    <font>
      <b/>
      <sz val="9"/>
      <color theme="1"/>
      <name val="Calibri"/>
      <family val="2"/>
      <charset val="238"/>
    </font>
    <font>
      <vertAlign val="superscript"/>
      <sz val="9"/>
      <color theme="3"/>
      <name val="Calibri"/>
      <family val="2"/>
      <charset val="238"/>
      <scheme val="minor"/>
    </font>
    <font>
      <sz val="9"/>
      <color theme="3"/>
      <name val="Calibri"/>
      <family val="2"/>
      <charset val="238"/>
      <scheme val="minor"/>
    </font>
    <font>
      <sz val="10"/>
      <color theme="3"/>
      <name val="Trebuchet MS"/>
      <family val="2"/>
      <charset val="238"/>
    </font>
    <font>
      <sz val="9"/>
      <color theme="3"/>
      <name val="Calibri"/>
      <family val="2"/>
      <charset val="238"/>
    </font>
    <font>
      <sz val="12"/>
      <color theme="3"/>
      <name val="Garamond"/>
      <family val="1"/>
      <charset val="238"/>
    </font>
    <font>
      <vertAlign val="superscript"/>
      <sz val="9"/>
      <name val="Calibri"/>
      <family val="2"/>
      <charset val="238"/>
    </font>
    <font>
      <vertAlign val="superscript"/>
      <sz val="9"/>
      <color theme="3"/>
      <name val="Calibri"/>
      <family val="2"/>
      <charset val="238"/>
    </font>
    <font>
      <b/>
      <vertAlign val="superscript"/>
      <sz val="9"/>
      <name val="Calibri"/>
      <family val="2"/>
      <charset val="238"/>
    </font>
  </fonts>
  <fills count="51">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2" tint="0.59999389629810485"/>
        <bgColor indexed="64"/>
      </patternFill>
    </fill>
    <fill>
      <patternFill patternType="solid">
        <fgColor rgb="FFDDD8C6"/>
        <bgColor indexed="64"/>
      </patternFill>
    </fill>
    <fill>
      <patternFill patternType="solid">
        <fgColor rgb="FFEEEBE2"/>
        <bgColor indexed="64"/>
      </patternFill>
    </fill>
    <fill>
      <patternFill patternType="solid">
        <fgColor theme="2" tint="0.79998168889431442"/>
        <bgColor indexed="64"/>
      </patternFill>
    </fill>
  </fills>
  <borders count="26">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auto="1"/>
      </top>
      <bottom/>
      <diagonal/>
    </border>
  </borders>
  <cellStyleXfs count="394">
    <xf numFmtId="0" fontId="0" fillId="0" borderId="0"/>
    <xf numFmtId="0" fontId="25" fillId="0" borderId="0"/>
    <xf numFmtId="0" fontId="26" fillId="0" borderId="1">
      <alignment horizontal="right" vertical="center"/>
    </xf>
    <xf numFmtId="0" fontId="27" fillId="0" borderId="0"/>
    <xf numFmtId="0" fontId="28" fillId="0" borderId="0"/>
    <xf numFmtId="0" fontId="29" fillId="3" borderId="0" applyNumberFormat="0" applyBorder="0" applyAlignment="0" applyProtection="0"/>
    <xf numFmtId="164" fontId="30"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xf numFmtId="0" fontId="34" fillId="0" borderId="0"/>
    <xf numFmtId="0" fontId="33" fillId="0" borderId="0"/>
    <xf numFmtId="0" fontId="27" fillId="0" borderId="0"/>
    <xf numFmtId="0" fontId="33" fillId="0" borderId="0"/>
    <xf numFmtId="0" fontId="33" fillId="0" borderId="0"/>
    <xf numFmtId="0" fontId="25" fillId="0" borderId="0"/>
    <xf numFmtId="0" fontId="33" fillId="0" borderId="0"/>
    <xf numFmtId="0" fontId="25" fillId="0" borderId="0" applyNumberFormat="0" applyFont="0" applyFill="0" applyBorder="0" applyAlignment="0" applyProtection="0"/>
    <xf numFmtId="0" fontId="25" fillId="0" borderId="0"/>
    <xf numFmtId="0" fontId="25" fillId="0" borderId="0"/>
    <xf numFmtId="0" fontId="30" fillId="0" borderId="0"/>
    <xf numFmtId="0" fontId="35" fillId="0" borderId="0"/>
    <xf numFmtId="0" fontId="28" fillId="0" borderId="0"/>
    <xf numFmtId="0" fontId="35" fillId="0" borderId="0"/>
    <xf numFmtId="0" fontId="35" fillId="0" borderId="0"/>
    <xf numFmtId="0" fontId="36" fillId="0" borderId="0"/>
    <xf numFmtId="0" fontId="35" fillId="0" borderId="0"/>
    <xf numFmtId="9" fontId="30" fillId="0" borderId="0" applyFont="0" applyFill="0" applyBorder="0" applyAlignment="0" applyProtection="0"/>
    <xf numFmtId="9" fontId="35" fillId="0" borderId="0" applyFont="0" applyFill="0" applyBorder="0" applyAlignment="0" applyProtection="0"/>
    <xf numFmtId="0" fontId="25" fillId="0" borderId="0"/>
    <xf numFmtId="0" fontId="37" fillId="0" borderId="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38" fillId="0" borderId="0" applyNumberFormat="0" applyFill="0" applyBorder="0" applyAlignment="0" applyProtection="0">
      <alignment vertical="top"/>
      <protection locked="0"/>
    </xf>
    <xf numFmtId="0" fontId="33" fillId="0" borderId="0"/>
    <xf numFmtId="0" fontId="25" fillId="0" borderId="0"/>
    <xf numFmtId="0" fontId="39" fillId="0" borderId="0"/>
    <xf numFmtId="0" fontId="35" fillId="0" borderId="0"/>
    <xf numFmtId="0" fontId="27" fillId="0" borderId="0"/>
    <xf numFmtId="0" fontId="25" fillId="0" borderId="0"/>
    <xf numFmtId="0" fontId="40" fillId="0" borderId="7"/>
    <xf numFmtId="9" fontId="25" fillId="0" borderId="0" applyFont="0" applyFill="0" applyBorder="0" applyAlignment="0" applyProtection="0"/>
    <xf numFmtId="9" fontId="25" fillId="0" borderId="0" applyFont="0" applyFill="0" applyBorder="0" applyAlignment="0" applyProtection="0"/>
    <xf numFmtId="0" fontId="41" fillId="0" borderId="0"/>
    <xf numFmtId="0" fontId="28" fillId="0" borderId="0"/>
    <xf numFmtId="0" fontId="28" fillId="0" borderId="0"/>
    <xf numFmtId="9" fontId="35" fillId="0" borderId="0" applyFont="0" applyFill="0" applyBorder="0" applyAlignment="0" applyProtection="0"/>
    <xf numFmtId="0" fontId="25" fillId="0" borderId="0"/>
    <xf numFmtId="0" fontId="42" fillId="0" borderId="3">
      <alignment horizontal="center" vertical="center"/>
    </xf>
    <xf numFmtId="165" fontId="42" fillId="0" borderId="0" applyBorder="0"/>
    <xf numFmtId="165" fontId="42" fillId="0" borderId="4"/>
    <xf numFmtId="0" fontId="28" fillId="0" borderId="0"/>
    <xf numFmtId="9" fontId="28" fillId="0" borderId="0" applyFont="0" applyFill="0" applyBorder="0" applyAlignment="0" applyProtection="0"/>
    <xf numFmtId="0" fontId="42" fillId="0" borderId="6">
      <alignment horizontal="center" vertical="center"/>
    </xf>
    <xf numFmtId="0" fontId="34" fillId="0" borderId="8" applyNumberFormat="0" applyFill="0" applyProtection="0">
      <alignment horizontal="left" vertical="center" wrapText="1"/>
    </xf>
    <xf numFmtId="167" fontId="34" fillId="0" borderId="8" applyFill="0" applyProtection="0">
      <alignment horizontal="right" vertical="center" wrapText="1"/>
    </xf>
    <xf numFmtId="0" fontId="34" fillId="0" borderId="0" applyNumberFormat="0" applyFill="0" applyBorder="0" applyProtection="0">
      <alignment horizontal="left" vertical="center" wrapText="1"/>
    </xf>
    <xf numFmtId="0" fontId="34" fillId="0" borderId="0" applyNumberFormat="0" applyFill="0" applyBorder="0" applyProtection="0">
      <alignment horizontal="left" vertical="center" wrapText="1"/>
    </xf>
    <xf numFmtId="167" fontId="34" fillId="0" borderId="0" applyFill="0" applyBorder="0" applyProtection="0">
      <alignment horizontal="right" vertical="center" wrapText="1"/>
    </xf>
    <xf numFmtId="0" fontId="34" fillId="0" borderId="9" applyNumberFormat="0" applyFill="0" applyProtection="0">
      <alignment horizontal="left" vertical="center" wrapText="1"/>
    </xf>
    <xf numFmtId="0" fontId="34" fillId="0" borderId="9" applyNumberFormat="0" applyFill="0" applyProtection="0">
      <alignment horizontal="left" vertical="center" wrapText="1"/>
    </xf>
    <xf numFmtId="167" fontId="34" fillId="0" borderId="9" applyFill="0" applyProtection="0">
      <alignment horizontal="right" vertical="center" wrapText="1"/>
    </xf>
    <xf numFmtId="0" fontId="34" fillId="0" borderId="0" applyNumberFormat="0" applyFill="0" applyBorder="0" applyProtection="0">
      <alignment vertical="center" wrapText="1"/>
    </xf>
    <xf numFmtId="0" fontId="34" fillId="0" borderId="0" applyNumberFormat="0" applyFill="0" applyBorder="0" applyProtection="0">
      <alignment horizontal="left" vertical="center" wrapText="1"/>
    </xf>
    <xf numFmtId="0" fontId="34" fillId="0" borderId="0" applyNumberFormat="0" applyFill="0" applyBorder="0" applyProtection="0">
      <alignment vertical="center" wrapText="1"/>
    </xf>
    <xf numFmtId="0" fontId="34" fillId="0" borderId="0" applyNumberFormat="0" applyFill="0" applyBorder="0" applyProtection="0">
      <alignment vertical="center" wrapText="1"/>
    </xf>
    <xf numFmtId="0" fontId="28" fillId="0" borderId="0" applyNumberFormat="0" applyFont="0" applyFill="0" applyBorder="0" applyProtection="0">
      <alignment horizontal="left" vertical="center"/>
    </xf>
    <xf numFmtId="0" fontId="28" fillId="0" borderId="10" applyNumberFormat="0" applyFont="0" applyFill="0" applyProtection="0">
      <alignment horizontal="center" vertical="center" wrapText="1"/>
    </xf>
    <xf numFmtId="0" fontId="43" fillId="0" borderId="10" applyNumberFormat="0" applyFill="0" applyProtection="0">
      <alignment horizontal="center" vertical="center" wrapText="1"/>
    </xf>
    <xf numFmtId="0" fontId="43" fillId="0" borderId="10" applyNumberFormat="0" applyFill="0" applyProtection="0">
      <alignment horizontal="center" vertical="center" wrapText="1"/>
    </xf>
    <xf numFmtId="0" fontId="34" fillId="0" borderId="8" applyNumberFormat="0" applyFill="0" applyProtection="0">
      <alignment horizontal="left" vertical="center" wrapText="1"/>
    </xf>
    <xf numFmtId="0" fontId="44" fillId="0" borderId="0"/>
    <xf numFmtId="0" fontId="45" fillId="0" borderId="0"/>
    <xf numFmtId="0" fontId="35" fillId="0" borderId="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38" fillId="0" borderId="0" applyNumberFormat="0" applyFill="0" applyBorder="0" applyAlignment="0" applyProtection="0">
      <alignment vertical="top"/>
      <protection locked="0"/>
    </xf>
    <xf numFmtId="0" fontId="28" fillId="0" borderId="0"/>
    <xf numFmtId="0" fontId="25" fillId="0" borderId="0"/>
    <xf numFmtId="0" fontId="25" fillId="0" borderId="0"/>
    <xf numFmtId="0" fontId="25" fillId="0" borderId="0"/>
    <xf numFmtId="0" fontId="25" fillId="0" borderId="0"/>
    <xf numFmtId="0" fontId="2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5" fillId="0" borderId="0"/>
    <xf numFmtId="0" fontId="35" fillId="0" borderId="0"/>
    <xf numFmtId="0" fontId="27" fillId="0" borderId="0"/>
    <xf numFmtId="0" fontId="25" fillId="0" borderId="0"/>
    <xf numFmtId="0" fontId="35" fillId="0" borderId="0"/>
    <xf numFmtId="0" fontId="35" fillId="0" borderId="0"/>
    <xf numFmtId="0" fontId="35" fillId="0" borderId="0"/>
    <xf numFmtId="0" fontId="25" fillId="0" borderId="0"/>
    <xf numFmtId="0" fontId="25" fillId="0" borderId="0"/>
    <xf numFmtId="0" fontId="25" fillId="0" borderId="0"/>
    <xf numFmtId="0" fontId="25" fillId="0" borderId="0"/>
    <xf numFmtId="0" fontId="27" fillId="0" borderId="0"/>
    <xf numFmtId="0" fontId="25" fillId="0" borderId="0">
      <alignment horizontal="left" wrapText="1"/>
    </xf>
    <xf numFmtId="0" fontId="34" fillId="0" borderId="0"/>
    <xf numFmtId="0" fontId="39" fillId="0" borderId="0"/>
    <xf numFmtId="0" fontId="34" fillId="0" borderId="0"/>
    <xf numFmtId="0" fontId="34" fillId="0" borderId="0"/>
    <xf numFmtId="0" fontId="25" fillId="0" borderId="0"/>
    <xf numFmtId="0" fontId="25" fillId="0" borderId="0"/>
    <xf numFmtId="0" fontId="28" fillId="0" borderId="0"/>
    <xf numFmtId="0" fontId="25" fillId="0" borderId="0"/>
    <xf numFmtId="0" fontId="25" fillId="0" borderId="0"/>
    <xf numFmtId="0" fontId="25" fillId="0" borderId="0"/>
    <xf numFmtId="0" fontId="25" fillId="0" borderId="0"/>
    <xf numFmtId="0" fontId="25" fillId="0" borderId="0"/>
    <xf numFmtId="0" fontId="25" fillId="0" borderId="0"/>
    <xf numFmtId="0" fontId="34" fillId="0" borderId="0"/>
    <xf numFmtId="0" fontId="34" fillId="0" borderId="0"/>
    <xf numFmtId="0" fontId="34" fillId="0" borderId="0"/>
    <xf numFmtId="0" fontId="34" fillId="0" borderId="0"/>
    <xf numFmtId="0" fontId="25" fillId="0" borderId="0" applyNumberFormat="0" applyFont="0" applyFill="0" applyBorder="0" applyAlignment="0" applyProtection="0"/>
    <xf numFmtId="0" fontId="34" fillId="0" borderId="0"/>
    <xf numFmtId="0" fontId="34" fillId="0" borderId="0"/>
    <xf numFmtId="0" fontId="34" fillId="0" borderId="0"/>
    <xf numFmtId="0" fontId="25" fillId="0" borderId="0"/>
    <xf numFmtId="0" fontId="34" fillId="0" borderId="0"/>
    <xf numFmtId="0" fontId="25" fillId="0" borderId="0"/>
    <xf numFmtId="0" fontId="34" fillId="0" borderId="0"/>
    <xf numFmtId="0" fontId="34" fillId="0" borderId="0"/>
    <xf numFmtId="0" fontId="34" fillId="0" borderId="0"/>
    <xf numFmtId="0" fontId="33" fillId="0" borderId="0"/>
    <xf numFmtId="0" fontId="34" fillId="0" borderId="0"/>
    <xf numFmtId="0" fontId="25" fillId="0" borderId="0"/>
    <xf numFmtId="0" fontId="28" fillId="5" borderId="11"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0" fontId="46" fillId="0" borderId="0"/>
    <xf numFmtId="0" fontId="25" fillId="0" borderId="0"/>
    <xf numFmtId="0" fontId="25" fillId="0" borderId="0"/>
    <xf numFmtId="0" fontId="25" fillId="0" borderId="0"/>
    <xf numFmtId="0" fontId="25" fillId="0" borderId="0"/>
    <xf numFmtId="0" fontId="47" fillId="0" borderId="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9" borderId="0" applyNumberFormat="0" applyBorder="0" applyAlignment="0" applyProtection="0"/>
    <xf numFmtId="0" fontId="48" fillId="12" borderId="0" applyNumberFormat="0" applyBorder="0" applyAlignment="0" applyProtection="0"/>
    <xf numFmtId="0" fontId="48" fillId="15" borderId="0" applyNumberFormat="0" applyBorder="0" applyAlignment="0" applyProtection="0"/>
    <xf numFmtId="0" fontId="49" fillId="16"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22" borderId="0" applyNumberFormat="0" applyBorder="0" applyAlignment="0" applyProtection="0"/>
    <xf numFmtId="0" fontId="50" fillId="7" borderId="0" applyNumberFormat="0" applyBorder="0" applyAlignment="0" applyProtection="0"/>
    <xf numFmtId="0" fontId="51" fillId="11" borderId="17" applyNumberFormat="0" applyAlignment="0" applyProtection="0"/>
    <xf numFmtId="0" fontId="52" fillId="23" borderId="18" applyNumberFormat="0" applyAlignment="0" applyProtection="0"/>
    <xf numFmtId="168" fontId="53" fillId="24" borderId="0" applyNumberFormat="0" applyBorder="0">
      <alignment vertical="top"/>
      <protection locked="0"/>
    </xf>
    <xf numFmtId="4" fontId="54" fillId="0" borderId="0" applyFont="0" applyFill="0" applyBorder="0" applyAlignment="0" applyProtection="0"/>
    <xf numFmtId="0" fontId="55" fillId="0" borderId="0" applyNumberFormat="0" applyFill="0" applyBorder="0" applyAlignment="0" applyProtection="0"/>
    <xf numFmtId="0" fontId="56" fillId="8" borderId="0" applyNumberFormat="0" applyBorder="0" applyAlignment="0" applyProtection="0"/>
    <xf numFmtId="0" fontId="57" fillId="0" borderId="19" applyNumberFormat="0" applyFill="0" applyAlignment="0" applyProtection="0"/>
    <xf numFmtId="0" fontId="58" fillId="0" borderId="20" applyNumberFormat="0" applyFill="0" applyAlignment="0" applyProtection="0"/>
    <xf numFmtId="0" fontId="59" fillId="0" borderId="21" applyNumberFormat="0" applyFill="0" applyAlignment="0" applyProtection="0"/>
    <xf numFmtId="0" fontId="59" fillId="0" borderId="0" applyNumberFormat="0" applyFill="0" applyBorder="0" applyAlignment="0" applyProtection="0"/>
    <xf numFmtId="168" fontId="60" fillId="25" borderId="0" applyNumberFormat="0" applyBorder="0">
      <alignment horizontal="left"/>
      <protection locked="0"/>
    </xf>
    <xf numFmtId="0" fontId="61" fillId="11" borderId="17" applyNumberFormat="0" applyAlignment="0" applyProtection="0"/>
    <xf numFmtId="0" fontId="28" fillId="5" borderId="11" applyNumberFormat="0" applyFont="0" applyAlignment="0" applyProtection="0"/>
    <xf numFmtId="168" fontId="53" fillId="26" borderId="0" applyNumberFormat="0" applyBorder="0">
      <alignment horizontal="right"/>
      <protection locked="0"/>
    </xf>
    <xf numFmtId="0" fontId="62" fillId="0" borderId="22" applyNumberFormat="0" applyFill="0" applyAlignment="0" applyProtection="0"/>
    <xf numFmtId="168" fontId="63" fillId="26" borderId="0" applyNumberFormat="0" applyBorder="0">
      <alignment horizontal="right"/>
      <protection locked="0"/>
    </xf>
    <xf numFmtId="168" fontId="64" fillId="26" borderId="0" applyNumberFormat="0" applyBorder="0">
      <alignment horizontal="right"/>
      <protection locked="0"/>
    </xf>
    <xf numFmtId="0" fontId="65" fillId="27" borderId="0" applyNumberFormat="0" applyBorder="0" applyAlignment="0" applyProtection="0"/>
    <xf numFmtId="0" fontId="35" fillId="0" borderId="0"/>
    <xf numFmtId="0" fontId="66" fillId="11" borderId="23" applyNumberFormat="0" applyAlignment="0" applyProtection="0"/>
    <xf numFmtId="0" fontId="67" fillId="0" borderId="0" applyNumberFormat="0" applyFill="0" applyBorder="0" applyAlignment="0" applyProtection="0"/>
    <xf numFmtId="168" fontId="68" fillId="28" borderId="0" applyNumberFormat="0" applyBorder="0">
      <alignment horizontal="center"/>
      <protection locked="0"/>
    </xf>
    <xf numFmtId="168" fontId="69" fillId="26" borderId="0" applyNumberFormat="0" applyBorder="0">
      <alignment horizontal="left"/>
      <protection locked="0"/>
    </xf>
    <xf numFmtId="168" fontId="70" fillId="24" borderId="0" applyNumberFormat="0" applyBorder="0">
      <alignment horizontal="center"/>
      <protection locked="0"/>
    </xf>
    <xf numFmtId="168" fontId="70" fillId="26" borderId="0" applyNumberFormat="0" applyBorder="0">
      <alignment horizontal="left"/>
      <protection locked="0"/>
    </xf>
    <xf numFmtId="168" fontId="71" fillId="24" borderId="0" applyNumberFormat="0" applyBorder="0">
      <protection locked="0"/>
    </xf>
    <xf numFmtId="168" fontId="69" fillId="29" borderId="0" applyNumberFormat="0" applyBorder="0">
      <alignment horizontal="left"/>
      <protection locked="0"/>
    </xf>
    <xf numFmtId="168" fontId="72" fillId="24" borderId="0" applyNumberFormat="0" applyBorder="0">
      <protection locked="0"/>
    </xf>
    <xf numFmtId="168" fontId="69" fillId="30" borderId="0" applyNumberFormat="0" applyBorder="0">
      <alignment horizontal="right"/>
      <protection locked="0"/>
    </xf>
    <xf numFmtId="168" fontId="69" fillId="25" borderId="0" applyNumberFormat="0" applyBorder="0">
      <protection locked="0"/>
    </xf>
    <xf numFmtId="168" fontId="73" fillId="31" borderId="0" applyNumberFormat="0" applyBorder="0">
      <protection locked="0"/>
    </xf>
    <xf numFmtId="168" fontId="74" fillId="31" borderId="0" applyNumberFormat="0" applyBorder="0">
      <protection locked="0"/>
    </xf>
    <xf numFmtId="168" fontId="69" fillId="26" borderId="0" applyNumberFormat="0" applyBorder="0">
      <protection locked="0"/>
    </xf>
    <xf numFmtId="168" fontId="69" fillId="26" borderId="0" applyNumberFormat="0" applyBorder="0">
      <protection locked="0"/>
    </xf>
    <xf numFmtId="168" fontId="69" fillId="26" borderId="0" applyNumberFormat="0" applyBorder="0">
      <protection locked="0"/>
    </xf>
    <xf numFmtId="168" fontId="69" fillId="32" borderId="0" applyNumberFormat="0" applyBorder="0">
      <alignment vertical="top"/>
      <protection locked="0"/>
    </xf>
    <xf numFmtId="168" fontId="75" fillId="33" borderId="0" applyNumberFormat="0" applyBorder="0">
      <protection locked="0"/>
    </xf>
    <xf numFmtId="169" fontId="54" fillId="0" borderId="0" applyFont="0" applyFill="0" applyBorder="0" applyAlignment="0" applyProtection="0"/>
    <xf numFmtId="0" fontId="76" fillId="0" borderId="0" applyNumberFormat="0" applyFill="0" applyBorder="0" applyAlignment="0" applyProtection="0"/>
    <xf numFmtId="0" fontId="39" fillId="0" borderId="0"/>
    <xf numFmtId="0" fontId="39" fillId="0" borderId="0"/>
    <xf numFmtId="0" fontId="25" fillId="0" borderId="0"/>
    <xf numFmtId="9" fontId="35" fillId="0" borderId="0" applyFont="0" applyFill="0" applyBorder="0" applyAlignment="0" applyProtection="0"/>
    <xf numFmtId="9" fontId="28" fillId="0" borderId="0" applyFont="0" applyFill="0" applyBorder="0" applyAlignment="0" applyProtection="0"/>
    <xf numFmtId="0" fontId="35" fillId="0" borderId="0"/>
    <xf numFmtId="0" fontId="35" fillId="0" borderId="0"/>
    <xf numFmtId="0" fontId="35" fillId="0" borderId="0"/>
    <xf numFmtId="0" fontId="25" fillId="0" borderId="0"/>
    <xf numFmtId="0" fontId="77" fillId="0" borderId="0"/>
    <xf numFmtId="0" fontId="35" fillId="0" borderId="0"/>
    <xf numFmtId="0" fontId="35" fillId="0" borderId="0"/>
    <xf numFmtId="0" fontId="35" fillId="0" borderId="0"/>
    <xf numFmtId="0" fontId="77" fillId="0" borderId="0"/>
    <xf numFmtId="0" fontId="35" fillId="0" borderId="0"/>
    <xf numFmtId="0" fontId="78" fillId="0" borderId="0"/>
    <xf numFmtId="0" fontId="79" fillId="0" borderId="0"/>
    <xf numFmtId="0" fontId="35" fillId="0" borderId="0"/>
    <xf numFmtId="0" fontId="35" fillId="0" borderId="0"/>
    <xf numFmtId="0" fontId="35" fillId="0" borderId="0"/>
    <xf numFmtId="9" fontId="79" fillId="0" borderId="0" applyFont="0" applyFill="0" applyBorder="0" applyAlignment="0" applyProtection="0"/>
    <xf numFmtId="9" fontId="78" fillId="0" borderId="0" applyFont="0" applyFill="0" applyBorder="0" applyAlignment="0" applyProtection="0"/>
    <xf numFmtId="9" fontId="79" fillId="0" borderId="0" applyFont="0" applyFill="0" applyBorder="0" applyAlignment="0" applyProtection="0"/>
    <xf numFmtId="0" fontId="35" fillId="0" borderId="0"/>
    <xf numFmtId="0" fontId="24" fillId="0" borderId="0"/>
    <xf numFmtId="0" fontId="25" fillId="0" borderId="0"/>
    <xf numFmtId="9" fontId="24" fillId="0" borderId="0" applyFont="0" applyFill="0" applyBorder="0" applyAlignment="0" applyProtection="0"/>
    <xf numFmtId="0" fontId="25" fillId="0" borderId="0"/>
    <xf numFmtId="0" fontId="52" fillId="34" borderId="0"/>
    <xf numFmtId="0" fontId="28" fillId="0" borderId="0"/>
    <xf numFmtId="0" fontId="78" fillId="0" borderId="0"/>
    <xf numFmtId="0" fontId="36" fillId="0" borderId="0"/>
    <xf numFmtId="0" fontId="25" fillId="0" borderId="0"/>
    <xf numFmtId="0" fontId="35" fillId="0" borderId="0"/>
    <xf numFmtId="0" fontId="78" fillId="0" borderId="0"/>
    <xf numFmtId="0" fontId="27" fillId="0" borderId="0"/>
    <xf numFmtId="0" fontId="23" fillId="0" borderId="0"/>
    <xf numFmtId="0" fontId="23" fillId="0" borderId="0"/>
    <xf numFmtId="0" fontId="23" fillId="0" borderId="0"/>
    <xf numFmtId="0" fontId="23" fillId="0" borderId="0"/>
    <xf numFmtId="0" fontId="35" fillId="0" borderId="0"/>
    <xf numFmtId="0" fontId="35" fillId="0" borderId="0"/>
    <xf numFmtId="9" fontId="23" fillId="0" borderId="0" applyFont="0" applyFill="0" applyBorder="0" applyAlignment="0" applyProtection="0"/>
    <xf numFmtId="9" fontId="78" fillId="0" borderId="0" applyFont="0" applyFill="0" applyBorder="0" applyAlignment="0" applyProtection="0"/>
    <xf numFmtId="9" fontId="25" fillId="0" borderId="0" applyFont="0" applyFill="0" applyBorder="0" applyAlignment="0" applyProtection="0"/>
    <xf numFmtId="9" fontId="23" fillId="0" borderId="0" applyFont="0" applyFill="0" applyBorder="0" applyAlignment="0" applyProtection="0"/>
    <xf numFmtId="0" fontId="22" fillId="0" borderId="0"/>
    <xf numFmtId="0" fontId="78" fillId="0" borderId="0"/>
    <xf numFmtId="0" fontId="21" fillId="0" borderId="0"/>
    <xf numFmtId="0" fontId="47" fillId="0" borderId="0"/>
    <xf numFmtId="0" fontId="47" fillId="0" borderId="0"/>
    <xf numFmtId="0" fontId="20" fillId="0" borderId="0"/>
    <xf numFmtId="0" fontId="19" fillId="0" borderId="0"/>
    <xf numFmtId="0" fontId="18" fillId="0" borderId="0"/>
    <xf numFmtId="0" fontId="78" fillId="0" borderId="0"/>
    <xf numFmtId="9" fontId="78" fillId="0" borderId="0" applyFont="0" applyFill="0" applyBorder="0" applyAlignment="0" applyProtection="0"/>
    <xf numFmtId="9" fontId="28" fillId="0" borderId="0" applyFont="0" applyFill="0" applyBorder="0" applyAlignment="0" applyProtection="0"/>
    <xf numFmtId="0" fontId="25" fillId="0" borderId="0"/>
    <xf numFmtId="0" fontId="25" fillId="0" borderId="0"/>
    <xf numFmtId="0" fontId="17" fillId="0" borderId="0"/>
    <xf numFmtId="0" fontId="17" fillId="0" borderId="0"/>
    <xf numFmtId="0" fontId="17" fillId="0" borderId="0"/>
    <xf numFmtId="0" fontId="25"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33" fillId="0" borderId="0"/>
    <xf numFmtId="0" fontId="16" fillId="0" borderId="0"/>
    <xf numFmtId="0" fontId="88" fillId="0" borderId="0"/>
    <xf numFmtId="0" fontId="28" fillId="35" borderId="0" applyNumberFormat="0" applyBorder="0" applyAlignment="0" applyProtection="0"/>
    <xf numFmtId="0" fontId="28" fillId="37" borderId="0" applyNumberFormat="0" applyBorder="0" applyAlignment="0" applyProtection="0"/>
    <xf numFmtId="0" fontId="28" fillId="39" borderId="0" applyNumberFormat="0" applyBorder="0" applyAlignment="0" applyProtection="0"/>
    <xf numFmtId="0" fontId="28" fillId="41" borderId="0" applyNumberFormat="0" applyBorder="0" applyAlignment="0" applyProtection="0"/>
    <xf numFmtId="0" fontId="28" fillId="43" borderId="0" applyNumberFormat="0" applyBorder="0" applyAlignment="0" applyProtection="0"/>
    <xf numFmtId="0" fontId="28" fillId="45" borderId="0" applyNumberFormat="0" applyBorder="0" applyAlignment="0" applyProtection="0"/>
    <xf numFmtId="0" fontId="28" fillId="36" borderId="0" applyNumberFormat="0" applyBorder="0" applyAlignment="0" applyProtection="0"/>
    <xf numFmtId="0" fontId="28" fillId="38" borderId="0" applyNumberFormat="0" applyBorder="0" applyAlignment="0" applyProtection="0"/>
    <xf numFmtId="0" fontId="28" fillId="40" borderId="0" applyNumberFormat="0" applyBorder="0" applyAlignment="0" applyProtection="0"/>
    <xf numFmtId="0" fontId="28" fillId="42" borderId="0" applyNumberFormat="0" applyBorder="0" applyAlignment="0" applyProtection="0"/>
    <xf numFmtId="0" fontId="28" fillId="44" borderId="0" applyNumberFormat="0" applyBorder="0" applyAlignment="0" applyProtection="0"/>
    <xf numFmtId="0" fontId="28" fillId="46" borderId="0" applyNumberFormat="0" applyBorder="0" applyAlignment="0" applyProtection="0"/>
    <xf numFmtId="175" fontId="25" fillId="0" borderId="0" applyFont="0" applyFill="0" applyBorder="0" applyAlignment="0" applyProtection="0"/>
    <xf numFmtId="0" fontId="15" fillId="5" borderId="11" applyNumberFormat="0" applyFont="0" applyAlignment="0" applyProtection="0"/>
    <xf numFmtId="0" fontId="25" fillId="0" borderId="0"/>
    <xf numFmtId="0" fontId="25" fillId="0" borderId="0"/>
    <xf numFmtId="0" fontId="39" fillId="0" borderId="0"/>
    <xf numFmtId="0" fontId="39" fillId="0" borderId="0"/>
    <xf numFmtId="0" fontId="89" fillId="0" borderId="0"/>
    <xf numFmtId="0" fontId="35" fillId="0" borderId="0"/>
    <xf numFmtId="0" fontId="35" fillId="0" borderId="0"/>
    <xf numFmtId="0" fontId="35" fillId="0" borderId="0"/>
    <xf numFmtId="0" fontId="15" fillId="0" borderId="0"/>
    <xf numFmtId="0" fontId="15" fillId="0" borderId="0"/>
    <xf numFmtId="0" fontId="15" fillId="0" borderId="0"/>
    <xf numFmtId="0" fontId="15" fillId="0" borderId="0"/>
    <xf numFmtId="0" fontId="89" fillId="0" borderId="0"/>
    <xf numFmtId="0" fontId="39" fillId="0" borderId="0"/>
    <xf numFmtId="0" fontId="15" fillId="0" borderId="0"/>
    <xf numFmtId="0" fontId="35" fillId="0" borderId="0"/>
    <xf numFmtId="0" fontId="14" fillId="0" borderId="0"/>
    <xf numFmtId="0" fontId="14" fillId="0" borderId="0"/>
    <xf numFmtId="0" fontId="28" fillId="0" borderId="0"/>
    <xf numFmtId="0" fontId="13" fillId="0" borderId="0"/>
    <xf numFmtId="0" fontId="13" fillId="0" borderId="0"/>
    <xf numFmtId="0" fontId="12" fillId="0" borderId="0"/>
    <xf numFmtId="0" fontId="88" fillId="0" borderId="0"/>
    <xf numFmtId="0" fontId="12" fillId="0" borderId="0"/>
    <xf numFmtId="0" fontId="12" fillId="0" borderId="0"/>
    <xf numFmtId="0" fontId="12" fillId="0" borderId="0"/>
    <xf numFmtId="0" fontId="12" fillId="0" borderId="0"/>
    <xf numFmtId="0" fontId="47" fillId="0" borderId="0"/>
    <xf numFmtId="0" fontId="28" fillId="0" borderId="0"/>
    <xf numFmtId="0" fontId="25" fillId="0" borderId="0" applyNumberFormat="0" applyFill="0" applyBorder="0" applyAlignment="0" applyProtection="0"/>
    <xf numFmtId="0" fontId="47" fillId="0" borderId="0"/>
    <xf numFmtId="0" fontId="12" fillId="0" borderId="0"/>
    <xf numFmtId="0" fontId="12" fillId="0" borderId="0"/>
    <xf numFmtId="0" fontId="12" fillId="0" borderId="0"/>
    <xf numFmtId="0" fontId="12" fillId="0" borderId="0"/>
    <xf numFmtId="0" fontId="25" fillId="0" borderId="0"/>
    <xf numFmtId="0" fontId="39" fillId="0" borderId="0"/>
    <xf numFmtId="0" fontId="25"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90" fillId="0" borderId="0"/>
    <xf numFmtId="0" fontId="11" fillId="0" borderId="0"/>
    <xf numFmtId="164" fontId="35" fillId="0" borderId="0" applyFont="0" applyFill="0" applyBorder="0" applyAlignment="0" applyProtection="0"/>
    <xf numFmtId="0" fontId="10" fillId="0" borderId="0"/>
    <xf numFmtId="0" fontId="9" fillId="0" borderId="0"/>
    <xf numFmtId="0" fontId="36" fillId="0" borderId="0"/>
    <xf numFmtId="0" fontId="36" fillId="0" borderId="0"/>
    <xf numFmtId="164" fontId="9" fillId="0" borderId="0" applyFont="0" applyFill="0" applyBorder="0" applyAlignment="0" applyProtection="0"/>
    <xf numFmtId="0" fontId="8" fillId="0" borderId="0"/>
    <xf numFmtId="0" fontId="92" fillId="0" borderId="0"/>
    <xf numFmtId="0" fontId="7" fillId="0" borderId="0"/>
    <xf numFmtId="0" fontId="6" fillId="0" borderId="0"/>
    <xf numFmtId="0" fontId="5" fillId="0" borderId="0"/>
    <xf numFmtId="0" fontId="5" fillId="0" borderId="0"/>
    <xf numFmtId="0" fontId="78" fillId="0" borderId="0"/>
    <xf numFmtId="43" fontId="28" fillId="0" borderId="0" applyFont="0" applyFill="0" applyBorder="0" applyAlignment="0" applyProtection="0"/>
    <xf numFmtId="0" fontId="4" fillId="0" borderId="0"/>
    <xf numFmtId="9" fontId="4" fillId="0" borderId="0" applyFont="0" applyFill="0" applyBorder="0" applyAlignment="0" applyProtection="0"/>
    <xf numFmtId="0" fontId="78" fillId="0" borderId="0"/>
    <xf numFmtId="0" fontId="3" fillId="0" borderId="0"/>
    <xf numFmtId="9" fontId="3" fillId="0" borderId="0" applyFont="0" applyFill="0" applyBorder="0" applyAlignment="0" applyProtection="0"/>
    <xf numFmtId="0" fontId="9" fillId="0" borderId="0"/>
    <xf numFmtId="0" fontId="2" fillId="0" borderId="0"/>
    <xf numFmtId="0" fontId="25" fillId="0" borderId="0"/>
    <xf numFmtId="0" fontId="1" fillId="0" borderId="0"/>
  </cellStyleXfs>
  <cellXfs count="366">
    <xf numFmtId="0" fontId="0" fillId="0" borderId="0" xfId="0"/>
    <xf numFmtId="165" fontId="80" fillId="0" borderId="3" xfId="3" applyNumberFormat="1" applyFont="1" applyFill="1" applyBorder="1" applyAlignment="1">
      <alignment horizontal="center" vertical="center" wrapText="1"/>
    </xf>
    <xf numFmtId="165" fontId="80" fillId="0" borderId="0" xfId="3" applyNumberFormat="1" applyFont="1" applyFill="1" applyBorder="1" applyAlignment="1">
      <alignment horizontal="center" vertical="center" wrapText="1"/>
    </xf>
    <xf numFmtId="165" fontId="80" fillId="0" borderId="6" xfId="3" applyNumberFormat="1" applyFont="1" applyFill="1" applyBorder="1" applyAlignment="1">
      <alignment horizontal="center" vertical="center" wrapText="1"/>
    </xf>
    <xf numFmtId="0" fontId="80" fillId="4" borderId="0" xfId="3" applyFont="1" applyFill="1"/>
    <xf numFmtId="0" fontId="81" fillId="4" borderId="0" xfId="24" applyFont="1" applyFill="1"/>
    <xf numFmtId="0" fontId="80" fillId="4" borderId="0" xfId="3" applyFont="1" applyFill="1" applyBorder="1"/>
    <xf numFmtId="0" fontId="82" fillId="0" borderId="0" xfId="3" applyFont="1" applyFill="1" applyBorder="1"/>
    <xf numFmtId="0" fontId="83" fillId="0" borderId="0" xfId="51" applyFont="1" applyAlignment="1">
      <alignment vertical="center"/>
    </xf>
    <xf numFmtId="0" fontId="83" fillId="0" borderId="0" xfId="51" applyFont="1" applyAlignment="1">
      <alignment horizontal="left" vertical="center"/>
    </xf>
    <xf numFmtId="0" fontId="80" fillId="4" borderId="0" xfId="3" applyFont="1" applyFill="1" applyAlignment="1">
      <alignment horizontal="left"/>
    </xf>
    <xf numFmtId="14" fontId="80" fillId="4" borderId="0" xfId="3" applyNumberFormat="1" applyFont="1" applyFill="1" applyBorder="1" applyAlignment="1">
      <alignment horizontal="left"/>
    </xf>
    <xf numFmtId="165" fontId="80" fillId="4" borderId="0" xfId="3" applyNumberFormat="1" applyFont="1" applyFill="1" applyBorder="1" applyAlignment="1">
      <alignment horizontal="center"/>
    </xf>
    <xf numFmtId="0" fontId="80" fillId="4" borderId="0" xfId="3" applyFont="1" applyFill="1" applyBorder="1" applyAlignment="1">
      <alignment horizontal="left"/>
    </xf>
    <xf numFmtId="165" fontId="80" fillId="4" borderId="0" xfId="3" applyNumberFormat="1" applyFont="1" applyFill="1" applyAlignment="1">
      <alignment horizontal="center"/>
    </xf>
    <xf numFmtId="49" fontId="83" fillId="0" borderId="0" xfId="51" applyNumberFormat="1" applyFont="1" applyAlignment="1">
      <alignment horizontal="left" vertical="center"/>
    </xf>
    <xf numFmtId="0" fontId="81" fillId="0" borderId="0" xfId="0" applyFont="1"/>
    <xf numFmtId="0" fontId="82" fillId="0" borderId="0" xfId="166" applyFont="1" applyFill="1"/>
    <xf numFmtId="0" fontId="82" fillId="0" borderId="0" xfId="167" applyFont="1" applyFill="1"/>
    <xf numFmtId="0" fontId="80" fillId="0" borderId="0" xfId="1" applyFont="1"/>
    <xf numFmtId="0" fontId="85" fillId="0" borderId="0" xfId="1" applyFont="1"/>
    <xf numFmtId="49" fontId="80" fillId="0" borderId="0" xfId="1" applyNumberFormat="1" applyFont="1"/>
    <xf numFmtId="14" fontId="80" fillId="0" borderId="0" xfId="1" applyNumberFormat="1" applyFont="1"/>
    <xf numFmtId="166" fontId="80" fillId="0" borderId="0" xfId="1" applyNumberFormat="1" applyFont="1"/>
    <xf numFmtId="165" fontId="80" fillId="0" borderId="0" xfId="1" applyNumberFormat="1" applyFont="1"/>
    <xf numFmtId="0" fontId="80" fillId="0" borderId="0" xfId="1" applyFont="1" applyFill="1" applyBorder="1"/>
    <xf numFmtId="0" fontId="80" fillId="0" borderId="0" xfId="121" applyFont="1"/>
    <xf numFmtId="0" fontId="81" fillId="0" borderId="0" xfId="280" applyFont="1" applyFill="1"/>
    <xf numFmtId="0" fontId="81" fillId="0" borderId="0" xfId="263" applyFont="1"/>
    <xf numFmtId="0" fontId="80" fillId="0" borderId="0" xfId="104" applyFont="1"/>
    <xf numFmtId="49" fontId="81" fillId="0" borderId="0" xfId="280" applyNumberFormat="1" applyFont="1" applyFill="1"/>
    <xf numFmtId="0" fontId="81" fillId="0" borderId="0" xfId="251" applyFont="1"/>
    <xf numFmtId="17" fontId="80" fillId="0" borderId="0" xfId="282" applyNumberFormat="1" applyFont="1" applyBorder="1" applyAlignment="1">
      <alignment horizontal="center"/>
    </xf>
    <xf numFmtId="165" fontId="81" fillId="0" borderId="0" xfId="263" applyNumberFormat="1" applyFont="1" applyBorder="1"/>
    <xf numFmtId="0" fontId="80" fillId="2" borderId="0" xfId="3" applyFont="1" applyFill="1"/>
    <xf numFmtId="49" fontId="80" fillId="2" borderId="0" xfId="3" applyNumberFormat="1" applyFont="1" applyFill="1"/>
    <xf numFmtId="0" fontId="80" fillId="4" borderId="0" xfId="3" applyFont="1" applyFill="1" applyBorder="1" applyAlignment="1">
      <alignment wrapText="1"/>
    </xf>
    <xf numFmtId="0" fontId="80" fillId="2" borderId="0" xfId="3" applyFont="1" applyFill="1" applyAlignment="1">
      <alignment horizontal="center" wrapText="1"/>
    </xf>
    <xf numFmtId="0" fontId="80" fillId="4" borderId="0" xfId="3" applyFont="1" applyFill="1" applyBorder="1" applyAlignment="1">
      <alignment horizontal="center" wrapText="1"/>
    </xf>
    <xf numFmtId="165" fontId="80" fillId="4" borderId="0" xfId="3" applyNumberFormat="1" applyFont="1" applyFill="1" applyBorder="1" applyAlignment="1">
      <alignment horizontal="center" vertical="center"/>
    </xf>
    <xf numFmtId="165" fontId="80" fillId="4" borderId="0" xfId="0" applyNumberFormat="1" applyFont="1" applyFill="1" applyBorder="1" applyAlignment="1">
      <alignment horizontal="center" vertical="center"/>
    </xf>
    <xf numFmtId="165" fontId="80" fillId="2" borderId="0" xfId="3" applyNumberFormat="1" applyFont="1" applyFill="1" applyAlignment="1">
      <alignment horizontal="center"/>
    </xf>
    <xf numFmtId="0" fontId="80" fillId="4" borderId="0" xfId="0" applyFont="1" applyFill="1" applyBorder="1" applyAlignment="1">
      <alignment horizontal="center"/>
    </xf>
    <xf numFmtId="2" fontId="80" fillId="4" borderId="0" xfId="0" applyNumberFormat="1" applyFont="1" applyFill="1" applyBorder="1" applyAlignment="1">
      <alignment horizontal="center" vertical="center"/>
    </xf>
    <xf numFmtId="2" fontId="86" fillId="4" borderId="0" xfId="0" applyNumberFormat="1" applyFont="1" applyFill="1" applyBorder="1" applyAlignment="1">
      <alignment horizontal="center" vertical="center"/>
    </xf>
    <xf numFmtId="0" fontId="80" fillId="0" borderId="0" xfId="3" applyFont="1" applyFill="1"/>
    <xf numFmtId="0" fontId="80" fillId="0" borderId="0" xfId="3" applyFont="1" applyFill="1" applyBorder="1"/>
    <xf numFmtId="49" fontId="80" fillId="4" borderId="0" xfId="3" applyNumberFormat="1" applyFont="1" applyFill="1" applyBorder="1"/>
    <xf numFmtId="14" fontId="81" fillId="0" borderId="0" xfId="0" applyNumberFormat="1" applyFont="1"/>
    <xf numFmtId="165" fontId="81" fillId="0" borderId="0" xfId="0" applyNumberFormat="1" applyFont="1"/>
    <xf numFmtId="14" fontId="81" fillId="4" borderId="0" xfId="21" applyNumberFormat="1" applyFont="1" applyFill="1" applyBorder="1"/>
    <xf numFmtId="0" fontId="80" fillId="0" borderId="0" xfId="3" applyFont="1" applyFill="1" applyAlignment="1">
      <alignment horizontal="center"/>
    </xf>
    <xf numFmtId="0" fontId="80" fillId="0" borderId="0" xfId="3" applyFont="1" applyFill="1" applyAlignment="1">
      <alignment horizontal="right"/>
    </xf>
    <xf numFmtId="0" fontId="80" fillId="0" borderId="0" xfId="3" applyFont="1" applyFill="1" applyBorder="1" applyAlignment="1"/>
    <xf numFmtId="0" fontId="80" fillId="0" borderId="0" xfId="3" applyFont="1" applyFill="1" applyBorder="1" applyAlignment="1">
      <alignment horizontal="right"/>
    </xf>
    <xf numFmtId="0" fontId="80" fillId="0" borderId="0" xfId="3" applyFont="1" applyFill="1" applyAlignment="1"/>
    <xf numFmtId="2" fontId="80" fillId="0" borderId="0" xfId="3" applyNumberFormat="1" applyFont="1" applyFill="1"/>
    <xf numFmtId="0" fontId="81" fillId="4" borderId="0" xfId="118" applyFont="1" applyFill="1"/>
    <xf numFmtId="165" fontId="80" fillId="0" borderId="0" xfId="3" applyNumberFormat="1" applyFont="1" applyFill="1"/>
    <xf numFmtId="0" fontId="81" fillId="0" borderId="0" xfId="281" applyFont="1"/>
    <xf numFmtId="0" fontId="82" fillId="0" borderId="0" xfId="165" applyFont="1" applyFill="1"/>
    <xf numFmtId="165" fontId="82" fillId="0" borderId="0" xfId="166" applyNumberFormat="1" applyFont="1" applyFill="1" applyAlignment="1"/>
    <xf numFmtId="49" fontId="82" fillId="2" borderId="0" xfId="168" applyNumberFormat="1" applyFont="1" applyFill="1" applyAlignment="1"/>
    <xf numFmtId="165" fontId="82" fillId="0" borderId="0" xfId="166" applyNumberFormat="1" applyFont="1" applyFill="1" applyAlignment="1">
      <alignment horizontal="center"/>
    </xf>
    <xf numFmtId="171" fontId="82" fillId="0" borderId="0" xfId="166" applyNumberFormat="1" applyFont="1" applyFill="1" applyAlignment="1">
      <alignment horizontal="center"/>
    </xf>
    <xf numFmtId="172" fontId="82" fillId="0" borderId="0" xfId="167" applyNumberFormat="1" applyFont="1" applyFill="1"/>
    <xf numFmtId="0" fontId="82" fillId="0" borderId="0" xfId="29" applyFont="1" applyFill="1"/>
    <xf numFmtId="165" fontId="82" fillId="0" borderId="0" xfId="166" applyNumberFormat="1" applyFont="1" applyFill="1" applyBorder="1" applyAlignment="1"/>
    <xf numFmtId="14" fontId="82" fillId="0" borderId="0" xfId="166" applyNumberFormat="1" applyFont="1" applyFill="1"/>
    <xf numFmtId="166" fontId="82" fillId="0" borderId="0" xfId="166" applyNumberFormat="1" applyFont="1" applyFill="1"/>
    <xf numFmtId="0" fontId="82" fillId="0" borderId="0" xfId="166" applyNumberFormat="1" applyFont="1" applyFill="1"/>
    <xf numFmtId="2" fontId="82" fillId="0" borderId="0" xfId="167" applyNumberFormat="1" applyFont="1" applyFill="1"/>
    <xf numFmtId="0" fontId="82" fillId="0" borderId="0" xfId="167" applyNumberFormat="1" applyFont="1" applyFill="1"/>
    <xf numFmtId="0" fontId="82" fillId="0" borderId="0" xfId="166" applyFont="1" applyFill="1" applyBorder="1" applyAlignment="1"/>
    <xf numFmtId="49" fontId="82" fillId="0" borderId="0" xfId="166" applyNumberFormat="1" applyFont="1" applyFill="1" applyBorder="1" applyAlignment="1"/>
    <xf numFmtId="165" fontId="87" fillId="0" borderId="0" xfId="166" quotePrefix="1" applyNumberFormat="1" applyFont="1" applyFill="1" applyBorder="1" applyAlignment="1"/>
    <xf numFmtId="165" fontId="87" fillId="0" borderId="0" xfId="166" applyNumberFormat="1" applyFont="1" applyFill="1" applyBorder="1" applyAlignment="1"/>
    <xf numFmtId="49" fontId="82" fillId="2" borderId="0" xfId="168" applyNumberFormat="1" applyFont="1" applyFill="1"/>
    <xf numFmtId="49" fontId="82" fillId="2" borderId="0" xfId="169" applyNumberFormat="1" applyFont="1" applyFill="1"/>
    <xf numFmtId="49" fontId="82" fillId="2" borderId="0" xfId="168" applyNumberFormat="1" applyFont="1" applyFill="1" applyAlignment="1">
      <alignment horizontal="center"/>
    </xf>
    <xf numFmtId="49" fontId="82" fillId="0" borderId="0" xfId="168" applyNumberFormat="1" applyFont="1" applyFill="1" applyAlignment="1">
      <alignment horizontal="center"/>
    </xf>
    <xf numFmtId="0" fontId="82" fillId="2" borderId="0" xfId="166" applyFont="1" applyFill="1"/>
    <xf numFmtId="49" fontId="82" fillId="0" borderId="0" xfId="168" applyNumberFormat="1" applyFont="1" applyFill="1" applyBorder="1" applyAlignment="1">
      <alignment horizontal="center"/>
    </xf>
    <xf numFmtId="49" fontId="82" fillId="2" borderId="0" xfId="168" applyNumberFormat="1" applyFont="1" applyFill="1" applyBorder="1"/>
    <xf numFmtId="49" fontId="82" fillId="2" borderId="0" xfId="168" applyNumberFormat="1" applyFont="1" applyFill="1" applyAlignment="1">
      <alignment vertical="justify"/>
    </xf>
    <xf numFmtId="0" fontId="82" fillId="4" borderId="0" xfId="168" applyNumberFormat="1" applyFont="1" applyFill="1" applyBorder="1" applyAlignment="1">
      <alignment horizontal="left" vertical="top"/>
    </xf>
    <xf numFmtId="165" fontId="80" fillId="0" borderId="0" xfId="263" applyNumberFormat="1" applyFont="1" applyBorder="1" applyAlignment="1">
      <alignment horizontal="center"/>
    </xf>
    <xf numFmtId="165" fontId="81" fillId="0" borderId="0" xfId="263" applyNumberFormat="1" applyFont="1" applyBorder="1" applyAlignment="1">
      <alignment horizontal="center"/>
    </xf>
    <xf numFmtId="165" fontId="80" fillId="0" borderId="0" xfId="283" applyNumberFormat="1" applyFont="1" applyFill="1" applyBorder="1" applyAlignment="1">
      <alignment horizontal="center"/>
    </xf>
    <xf numFmtId="0" fontId="81" fillId="0" borderId="0" xfId="263" applyFont="1" applyBorder="1"/>
    <xf numFmtId="0" fontId="81" fillId="0" borderId="0" xfId="22" applyFont="1" applyFill="1"/>
    <xf numFmtId="0" fontId="81" fillId="0" borderId="0" xfId="22" applyFont="1" applyFill="1" applyBorder="1"/>
    <xf numFmtId="49" fontId="81" fillId="0" borderId="0" xfId="22" applyNumberFormat="1" applyFont="1" applyFill="1" applyBorder="1"/>
    <xf numFmtId="14" fontId="81" fillId="0" borderId="0" xfId="22" applyNumberFormat="1" applyFont="1" applyFill="1" applyBorder="1"/>
    <xf numFmtId="165" fontId="81" fillId="0" borderId="0" xfId="22" applyNumberFormat="1" applyFont="1" applyFill="1" applyBorder="1"/>
    <xf numFmtId="165" fontId="81" fillId="0" borderId="0" xfId="22" applyNumberFormat="1" applyFont="1" applyFill="1"/>
    <xf numFmtId="0" fontId="80" fillId="4" borderId="0" xfId="3" applyNumberFormat="1" applyFont="1" applyFill="1" applyBorder="1" applyAlignment="1">
      <alignment horizontal="center"/>
    </xf>
    <xf numFmtId="0" fontId="80" fillId="0" borderId="0" xfId="3" applyFont="1" applyFill="1" applyBorder="1" applyAlignment="1">
      <alignment horizontal="left"/>
    </xf>
    <xf numFmtId="1" fontId="81" fillId="0" borderId="0" xfId="263" applyNumberFormat="1" applyFont="1" applyBorder="1"/>
    <xf numFmtId="0" fontId="81" fillId="0" borderId="0" xfId="22" applyFont="1"/>
    <xf numFmtId="0" fontId="81" fillId="0" borderId="0" xfId="22" applyFont="1" applyBorder="1"/>
    <xf numFmtId="0" fontId="81" fillId="0" borderId="0" xfId="22" applyFont="1" applyBorder="1" applyAlignment="1">
      <alignment horizontal="left"/>
    </xf>
    <xf numFmtId="165" fontId="81" fillId="0" borderId="0" xfId="22" applyNumberFormat="1" applyFont="1" applyBorder="1"/>
    <xf numFmtId="1" fontId="81" fillId="0" borderId="0" xfId="22" applyNumberFormat="1" applyFont="1" applyBorder="1"/>
    <xf numFmtId="165" fontId="81" fillId="0" borderId="0" xfId="22" applyNumberFormat="1" applyFont="1"/>
    <xf numFmtId="165" fontId="81" fillId="0" borderId="0" xfId="22" applyNumberFormat="1" applyFont="1" applyAlignment="1">
      <alignment wrapText="1"/>
    </xf>
    <xf numFmtId="165" fontId="81" fillId="0" borderId="0" xfId="263" applyNumberFormat="1" applyFont="1" applyBorder="1" applyAlignment="1">
      <alignment horizontal="right"/>
    </xf>
    <xf numFmtId="165" fontId="80" fillId="0" borderId="0" xfId="3" applyNumberFormat="1" applyFont="1" applyFill="1" applyBorder="1" applyAlignment="1">
      <alignment horizontal="center" vertical="center"/>
    </xf>
    <xf numFmtId="14" fontId="80" fillId="4" borderId="0" xfId="3" applyNumberFormat="1" applyFont="1" applyFill="1" applyBorder="1" applyAlignment="1">
      <alignment horizontal="center"/>
    </xf>
    <xf numFmtId="0" fontId="81" fillId="0" borderId="0" xfId="22" applyFont="1" applyFill="1" applyBorder="1" applyAlignment="1">
      <alignment horizontal="center"/>
    </xf>
    <xf numFmtId="174" fontId="80" fillId="0" borderId="0" xfId="3" applyNumberFormat="1" applyFont="1" applyFill="1"/>
    <xf numFmtId="49" fontId="82" fillId="0" borderId="0" xfId="168" applyNumberFormat="1" applyFont="1" applyFill="1" applyBorder="1"/>
    <xf numFmtId="0" fontId="82" fillId="0" borderId="0" xfId="168" applyFont="1" applyFill="1" applyBorder="1" applyAlignment="1">
      <alignment horizontal="left"/>
    </xf>
    <xf numFmtId="0" fontId="82" fillId="0" borderId="0" xfId="168" applyNumberFormat="1" applyFont="1" applyFill="1" applyBorder="1"/>
    <xf numFmtId="49" fontId="82" fillId="2" borderId="0" xfId="168" applyNumberFormat="1" applyFont="1" applyFill="1" applyBorder="1" applyAlignment="1">
      <alignment vertical="justify"/>
    </xf>
    <xf numFmtId="174" fontId="80" fillId="4" borderId="0" xfId="0" applyNumberFormat="1" applyFont="1" applyFill="1" applyBorder="1" applyAlignment="1">
      <alignment horizontal="center" vertical="center"/>
    </xf>
    <xf numFmtId="0" fontId="83" fillId="0" borderId="0" xfId="263" applyFont="1" applyFill="1"/>
    <xf numFmtId="165" fontId="82" fillId="0" borderId="0" xfId="166" applyNumberFormat="1" applyFont="1" applyFill="1" applyBorder="1" applyAlignment="1">
      <alignment horizontal="center" vertical="center"/>
    </xf>
    <xf numFmtId="165" fontId="82" fillId="0" borderId="6" xfId="166" applyNumberFormat="1" applyFont="1" applyFill="1" applyBorder="1" applyAlignment="1">
      <alignment horizontal="center" vertical="center"/>
    </xf>
    <xf numFmtId="165" fontId="87" fillId="0" borderId="0" xfId="166" quotePrefix="1" applyNumberFormat="1" applyFont="1" applyFill="1" applyBorder="1" applyAlignment="1">
      <alignment horizontal="center" vertical="center"/>
    </xf>
    <xf numFmtId="165" fontId="82" fillId="0" borderId="0" xfId="168" quotePrefix="1" applyNumberFormat="1" applyFont="1" applyFill="1" applyBorder="1" applyAlignment="1">
      <alignment horizontal="center" vertical="center"/>
    </xf>
    <xf numFmtId="165" fontId="82" fillId="0" borderId="0" xfId="168" applyNumberFormat="1" applyFont="1" applyFill="1" applyBorder="1" applyAlignment="1">
      <alignment horizontal="center" vertical="center"/>
    </xf>
    <xf numFmtId="165" fontId="82" fillId="0" borderId="6" xfId="168" applyNumberFormat="1" applyFont="1" applyFill="1" applyBorder="1" applyAlignment="1">
      <alignment horizontal="center" vertical="center"/>
    </xf>
    <xf numFmtId="2" fontId="80" fillId="0" borderId="0" xfId="3" applyNumberFormat="1" applyFont="1" applyFill="1" applyAlignment="1"/>
    <xf numFmtId="165" fontId="81" fillId="0" borderId="0" xfId="263" applyNumberFormat="1" applyFont="1" applyBorder="1" applyAlignment="1">
      <alignment horizontal="center" vertical="center"/>
    </xf>
    <xf numFmtId="0" fontId="80" fillId="0" borderId="0" xfId="1" applyFont="1" applyFill="1"/>
    <xf numFmtId="49" fontId="80" fillId="0" borderId="0" xfId="3" applyNumberFormat="1" applyFont="1" applyFill="1" applyBorder="1"/>
    <xf numFmtId="0" fontId="82" fillId="0" borderId="0" xfId="1" applyFont="1"/>
    <xf numFmtId="0" fontId="91" fillId="0" borderId="0" xfId="1" applyFont="1"/>
    <xf numFmtId="49" fontId="82" fillId="0" borderId="0" xfId="1" applyNumberFormat="1" applyFont="1"/>
    <xf numFmtId="170" fontId="82" fillId="0" borderId="0" xfId="1" applyNumberFormat="1" applyFont="1"/>
    <xf numFmtId="0" fontId="82" fillId="0" borderId="0" xfId="1" applyFont="1" applyFill="1" applyBorder="1"/>
    <xf numFmtId="165" fontId="82" fillId="0" borderId="0" xfId="1" applyNumberFormat="1" applyFont="1"/>
    <xf numFmtId="1" fontId="82" fillId="0" borderId="0" xfId="1" applyNumberFormat="1" applyFont="1"/>
    <xf numFmtId="174" fontId="82" fillId="0" borderId="0" xfId="1" applyNumberFormat="1" applyFont="1"/>
    <xf numFmtId="166" fontId="82" fillId="0" borderId="0" xfId="1" applyNumberFormat="1" applyFont="1"/>
    <xf numFmtId="176" fontId="82" fillId="0" borderId="0" xfId="1" applyNumberFormat="1" applyFont="1"/>
    <xf numFmtId="0" fontId="80" fillId="0" borderId="0" xfId="104" applyFont="1" applyAlignment="1">
      <alignment horizontal="left" vertical="top"/>
    </xf>
    <xf numFmtId="0" fontId="81" fillId="0" borderId="0" xfId="263" applyFont="1" applyFill="1" applyBorder="1" applyAlignment="1">
      <alignment horizontal="left" vertical="top"/>
    </xf>
    <xf numFmtId="0" fontId="81" fillId="0" borderId="0" xfId="263" applyFont="1" applyBorder="1" applyAlignment="1">
      <alignment horizontal="left" vertical="top"/>
    </xf>
    <xf numFmtId="165" fontId="80" fillId="0" borderId="0" xfId="282" applyNumberFormat="1" applyFont="1" applyBorder="1" applyAlignment="1">
      <alignment horizontal="left" vertical="top"/>
    </xf>
    <xf numFmtId="165" fontId="82" fillId="0" borderId="0" xfId="1" applyNumberFormat="1" applyFont="1" applyFill="1"/>
    <xf numFmtId="2" fontId="80" fillId="0" borderId="0" xfId="3" applyNumberFormat="1" applyFont="1" applyFill="1" applyBorder="1"/>
    <xf numFmtId="2" fontId="80" fillId="0" borderId="0" xfId="3" applyNumberFormat="1" applyFont="1" applyFill="1" applyAlignment="1">
      <alignment horizontal="center"/>
    </xf>
    <xf numFmtId="1" fontId="80" fillId="0" borderId="0" xfId="3" applyNumberFormat="1" applyFont="1" applyFill="1"/>
    <xf numFmtId="0" fontId="83" fillId="0" borderId="0" xfId="263" applyFont="1"/>
    <xf numFmtId="0" fontId="83" fillId="0" borderId="0" xfId="344" applyFont="1"/>
    <xf numFmtId="165" fontId="83" fillId="0" borderId="0" xfId="263" applyNumberFormat="1" applyFont="1" applyFill="1"/>
    <xf numFmtId="165" fontId="83" fillId="0" borderId="0" xfId="289" applyNumberFormat="1" applyFont="1" applyFill="1"/>
    <xf numFmtId="165" fontId="83" fillId="0" borderId="12" xfId="0" applyNumberFormat="1" applyFont="1" applyFill="1" applyBorder="1" applyAlignment="1">
      <alignment horizontal="center" vertical="center"/>
    </xf>
    <xf numFmtId="2" fontId="83" fillId="0" borderId="12" xfId="0" applyNumberFormat="1" applyFont="1" applyFill="1" applyBorder="1" applyAlignment="1">
      <alignment horizontal="center" vertical="center"/>
    </xf>
    <xf numFmtId="2" fontId="83" fillId="0" borderId="12" xfId="0" quotePrefix="1" applyNumberFormat="1" applyFont="1" applyFill="1" applyBorder="1" applyAlignment="1">
      <alignment horizontal="center" vertical="center"/>
    </xf>
    <xf numFmtId="173" fontId="83" fillId="0" borderId="0" xfId="289" applyNumberFormat="1" applyFont="1" applyFill="1"/>
    <xf numFmtId="0" fontId="81" fillId="0" borderId="0" xfId="263" applyFont="1" applyAlignment="1">
      <alignment horizontal="center" vertical="center"/>
    </xf>
    <xf numFmtId="165" fontId="83" fillId="0" borderId="0" xfId="263" applyNumberFormat="1" applyFont="1"/>
    <xf numFmtId="1" fontId="83" fillId="0" borderId="0" xfId="263" applyNumberFormat="1" applyFont="1"/>
    <xf numFmtId="14" fontId="83" fillId="0" borderId="0" xfId="380" applyNumberFormat="1" applyFont="1"/>
    <xf numFmtId="0" fontId="83" fillId="0" borderId="12" xfId="0" applyFont="1" applyFill="1" applyBorder="1" applyAlignment="1">
      <alignment horizontal="left" vertical="center"/>
    </xf>
    <xf numFmtId="0" fontId="83" fillId="0" borderId="13" xfId="0" applyFont="1" applyFill="1" applyBorder="1" applyAlignment="1">
      <alignment horizontal="left" vertical="center" wrapText="1"/>
    </xf>
    <xf numFmtId="0" fontId="83" fillId="0" borderId="13" xfId="0" applyFont="1" applyFill="1" applyBorder="1" applyAlignment="1">
      <alignment horizontal="left" vertical="center"/>
    </xf>
    <xf numFmtId="0" fontId="83" fillId="48" borderId="6" xfId="263" applyFont="1" applyFill="1" applyBorder="1" applyAlignment="1">
      <alignment horizontal="center" vertical="center"/>
    </xf>
    <xf numFmtId="0" fontId="80" fillId="48" borderId="3" xfId="3" applyFont="1" applyFill="1" applyBorder="1" applyAlignment="1">
      <alignment horizontal="center" vertical="center" wrapText="1"/>
    </xf>
    <xf numFmtId="0" fontId="80" fillId="0" borderId="2" xfId="3" applyFont="1" applyFill="1" applyBorder="1" applyAlignment="1">
      <alignment horizontal="left" vertical="center" wrapText="1"/>
    </xf>
    <xf numFmtId="165" fontId="96" fillId="0" borderId="6" xfId="3" applyNumberFormat="1" applyFont="1" applyFill="1" applyBorder="1" applyAlignment="1">
      <alignment horizontal="center" vertical="center" wrapText="1"/>
    </xf>
    <xf numFmtId="0" fontId="9" fillId="0" borderId="0" xfId="0" applyFont="1"/>
    <xf numFmtId="2" fontId="83" fillId="0" borderId="4" xfId="0" applyNumberFormat="1" applyFont="1" applyFill="1" applyBorder="1" applyAlignment="1">
      <alignment horizontal="center" vertical="center"/>
    </xf>
    <xf numFmtId="165" fontId="83" fillId="0" borderId="4" xfId="0" applyNumberFormat="1" applyFont="1" applyFill="1" applyBorder="1" applyAlignment="1">
      <alignment horizontal="center" vertical="center"/>
    </xf>
    <xf numFmtId="165" fontId="83" fillId="0" borderId="4" xfId="0" quotePrefix="1" applyNumberFormat="1" applyFont="1" applyFill="1" applyBorder="1" applyAlignment="1">
      <alignment horizontal="center" vertical="center"/>
    </xf>
    <xf numFmtId="165" fontId="83" fillId="0" borderId="5" xfId="0" applyNumberFormat="1" applyFont="1" applyFill="1" applyBorder="1" applyAlignment="1">
      <alignment horizontal="center" vertical="center"/>
    </xf>
    <xf numFmtId="0" fontId="83" fillId="48" borderId="5" xfId="263" applyFont="1" applyFill="1" applyBorder="1" applyAlignment="1">
      <alignment horizontal="center" vertical="center"/>
    </xf>
    <xf numFmtId="2" fontId="83" fillId="0" borderId="14" xfId="0" applyNumberFormat="1" applyFont="1" applyFill="1" applyBorder="1" applyAlignment="1">
      <alignment horizontal="center" vertical="center"/>
    </xf>
    <xf numFmtId="2" fontId="83" fillId="0" borderId="15" xfId="0" applyNumberFormat="1" applyFont="1" applyFill="1" applyBorder="1" applyAlignment="1">
      <alignment horizontal="center" vertical="center"/>
    </xf>
    <xf numFmtId="0" fontId="80" fillId="0" borderId="3" xfId="3" applyFont="1" applyFill="1" applyBorder="1" applyAlignment="1">
      <alignment horizontal="left" vertical="center" wrapText="1"/>
    </xf>
    <xf numFmtId="165" fontId="97" fillId="0" borderId="3" xfId="3" applyNumberFormat="1" applyFont="1" applyFill="1" applyBorder="1" applyAlignment="1">
      <alignment horizontal="center" vertical="center" wrapText="1"/>
    </xf>
    <xf numFmtId="0" fontId="80" fillId="0" borderId="4" xfId="3" applyFont="1" applyFill="1" applyBorder="1" applyAlignment="1">
      <alignment horizontal="left" vertical="center" wrapText="1"/>
    </xf>
    <xf numFmtId="0" fontId="80" fillId="0" borderId="5" xfId="3" applyFont="1" applyFill="1" applyBorder="1" applyAlignment="1">
      <alignment horizontal="left" vertical="center" wrapText="1"/>
    </xf>
    <xf numFmtId="165" fontId="97" fillId="0" borderId="6" xfId="3" applyNumberFormat="1" applyFont="1" applyFill="1" applyBorder="1" applyAlignment="1">
      <alignment horizontal="center" vertical="center" wrapText="1"/>
    </xf>
    <xf numFmtId="0" fontId="97" fillId="0" borderId="3" xfId="3" applyFont="1" applyFill="1" applyBorder="1" applyAlignment="1">
      <alignment horizontal="left" vertical="center" indent="2"/>
    </xf>
    <xf numFmtId="0" fontId="97" fillId="0" borderId="3" xfId="3" applyFont="1" applyFill="1" applyBorder="1" applyAlignment="1">
      <alignment horizontal="centerContinuous" vertical="center"/>
    </xf>
    <xf numFmtId="0" fontId="80" fillId="0" borderId="14" xfId="3" applyFont="1" applyFill="1" applyBorder="1" applyAlignment="1">
      <alignment horizontal="left" vertical="center" wrapText="1"/>
    </xf>
    <xf numFmtId="49" fontId="83" fillId="0" borderId="0" xfId="263" applyNumberFormat="1" applyFont="1"/>
    <xf numFmtId="49" fontId="94" fillId="48" borderId="3" xfId="168" applyNumberFormat="1" applyFont="1" applyFill="1" applyBorder="1" applyAlignment="1">
      <alignment horizontal="center" vertical="center"/>
    </xf>
    <xf numFmtId="0" fontId="82" fillId="0" borderId="0" xfId="260" applyFont="1" applyFill="1" applyBorder="1" applyAlignment="1">
      <alignment horizontal="left" vertical="center" indent="2"/>
    </xf>
    <xf numFmtId="165" fontId="82" fillId="0" borderId="0" xfId="166" quotePrefix="1" applyNumberFormat="1" applyFont="1" applyFill="1" applyBorder="1" applyAlignment="1">
      <alignment horizontal="center" vertical="center"/>
    </xf>
    <xf numFmtId="0" fontId="94" fillId="48" borderId="3" xfId="166" applyFont="1" applyFill="1" applyBorder="1" applyAlignment="1">
      <alignment horizontal="left" vertical="center" wrapText="1"/>
    </xf>
    <xf numFmtId="0" fontId="94" fillId="48" borderId="3" xfId="166" applyFont="1" applyFill="1" applyBorder="1" applyAlignment="1">
      <alignment horizontal="centerContinuous" vertical="center"/>
    </xf>
    <xf numFmtId="0" fontId="94" fillId="48" borderId="3" xfId="166" applyFont="1" applyFill="1" applyBorder="1" applyAlignment="1">
      <alignment horizontal="center" vertical="center" wrapText="1"/>
    </xf>
    <xf numFmtId="0" fontId="94" fillId="48" borderId="16" xfId="166" applyFont="1" applyFill="1" applyBorder="1" applyAlignment="1">
      <alignment horizontal="left" vertical="center" wrapText="1"/>
    </xf>
    <xf numFmtId="0" fontId="94" fillId="48" borderId="6" xfId="166" applyFont="1" applyFill="1" applyBorder="1" applyAlignment="1">
      <alignment horizontal="left" vertical="center" wrapText="1"/>
    </xf>
    <xf numFmtId="0" fontId="94" fillId="49" borderId="16" xfId="260" applyFont="1" applyFill="1" applyBorder="1" applyAlignment="1">
      <alignment horizontal="left" vertical="center"/>
    </xf>
    <xf numFmtId="0" fontId="94" fillId="49" borderId="16" xfId="260" applyFont="1" applyFill="1" applyBorder="1" applyAlignment="1">
      <alignment horizontal="center" vertical="center" wrapText="1"/>
    </xf>
    <xf numFmtId="0" fontId="94" fillId="49" borderId="0" xfId="260" applyFont="1" applyFill="1" applyBorder="1" applyAlignment="1">
      <alignment horizontal="left" vertical="center"/>
    </xf>
    <xf numFmtId="0" fontId="82" fillId="49" borderId="0" xfId="260" applyFont="1" applyFill="1" applyBorder="1" applyAlignment="1">
      <alignment horizontal="center" vertical="center" wrapText="1"/>
    </xf>
    <xf numFmtId="0" fontId="82" fillId="0" borderId="6" xfId="260" applyFont="1" applyFill="1" applyBorder="1" applyAlignment="1">
      <alignment horizontal="left" vertical="center" indent="2"/>
    </xf>
    <xf numFmtId="49" fontId="82" fillId="0" borderId="0" xfId="168" applyNumberFormat="1" applyFont="1" applyFill="1" applyBorder="1" applyAlignment="1">
      <alignment horizontal="left" vertical="center"/>
    </xf>
    <xf numFmtId="0" fontId="82" fillId="0" borderId="0" xfId="168" applyFont="1" applyFill="1" applyBorder="1" applyAlignment="1">
      <alignment horizontal="left" vertical="center"/>
    </xf>
    <xf numFmtId="0" fontId="82" fillId="0" borderId="0" xfId="168" applyNumberFormat="1" applyFont="1" applyFill="1" applyBorder="1" applyAlignment="1">
      <alignment horizontal="left" vertical="center"/>
    </xf>
    <xf numFmtId="49" fontId="82" fillId="0" borderId="6" xfId="168" applyNumberFormat="1" applyFont="1" applyFill="1" applyBorder="1" applyAlignment="1">
      <alignment horizontal="left" vertical="center"/>
    </xf>
    <xf numFmtId="49" fontId="94" fillId="49" borderId="16" xfId="168" applyNumberFormat="1" applyFont="1" applyFill="1" applyBorder="1" applyAlignment="1">
      <alignment horizontal="left" vertical="center"/>
    </xf>
    <xf numFmtId="49" fontId="94" fillId="49" borderId="16" xfId="168" applyNumberFormat="1" applyFont="1" applyFill="1" applyBorder="1" applyAlignment="1">
      <alignment horizontal="center" vertical="center"/>
    </xf>
    <xf numFmtId="49" fontId="94" fillId="49" borderId="0" xfId="168" applyNumberFormat="1" applyFont="1" applyFill="1" applyBorder="1" applyAlignment="1">
      <alignment horizontal="left" vertical="center"/>
    </xf>
    <xf numFmtId="165" fontId="82" fillId="49" borderId="0" xfId="168" applyNumberFormat="1" applyFont="1" applyFill="1" applyBorder="1" applyAlignment="1">
      <alignment horizontal="center" vertical="center"/>
    </xf>
    <xf numFmtId="49" fontId="94" fillId="48" borderId="3" xfId="168" applyNumberFormat="1" applyFont="1" applyFill="1" applyBorder="1" applyAlignment="1">
      <alignment horizontal="left" vertical="center"/>
    </xf>
    <xf numFmtId="165" fontId="99" fillId="0" borderId="0" xfId="263" applyNumberFormat="1" applyFont="1" applyFill="1"/>
    <xf numFmtId="0" fontId="83" fillId="0" borderId="0" xfId="0" applyFont="1" applyFill="1" applyBorder="1" applyAlignment="1">
      <alignment horizontal="left" vertical="center"/>
    </xf>
    <xf numFmtId="2" fontId="83" fillId="0" borderId="0" xfId="0" applyNumberFormat="1" applyFont="1" applyFill="1" applyBorder="1" applyAlignment="1">
      <alignment horizontal="center" vertical="center"/>
    </xf>
    <xf numFmtId="165" fontId="83" fillId="0" borderId="0" xfId="0" applyNumberFormat="1" applyFont="1" applyFill="1" applyBorder="1" applyAlignment="1">
      <alignment horizontal="center" vertical="center"/>
    </xf>
    <xf numFmtId="165" fontId="83" fillId="0" borderId="0" xfId="0" quotePrefix="1" applyNumberFormat="1" applyFont="1" applyFill="1" applyBorder="1" applyAlignment="1">
      <alignment horizontal="center" vertical="center"/>
    </xf>
    <xf numFmtId="0" fontId="83" fillId="0" borderId="0" xfId="263" applyFont="1" applyFill="1" applyBorder="1"/>
    <xf numFmtId="2" fontId="83" fillId="0" borderId="0" xfId="0" quotePrefix="1" applyNumberFormat="1" applyFont="1" applyFill="1" applyBorder="1" applyAlignment="1">
      <alignment horizontal="center" vertical="center"/>
    </xf>
    <xf numFmtId="0" fontId="83" fillId="0" borderId="0" xfId="0" applyFont="1" applyFill="1" applyBorder="1" applyAlignment="1">
      <alignment horizontal="left" vertical="center" wrapText="1"/>
    </xf>
    <xf numFmtId="0" fontId="83" fillId="0" borderId="0" xfId="263" applyFont="1" applyFill="1" applyBorder="1" applyAlignment="1">
      <alignment horizontal="center" vertical="center"/>
    </xf>
    <xf numFmtId="0" fontId="83" fillId="0" borderId="0" xfId="0" applyNumberFormat="1" applyFont="1" applyFill="1" applyBorder="1" applyAlignment="1">
      <alignment horizontal="center" vertical="center"/>
    </xf>
    <xf numFmtId="173" fontId="83" fillId="0" borderId="0" xfId="0" applyNumberFormat="1" applyFont="1" applyFill="1" applyBorder="1" applyAlignment="1">
      <alignment horizontal="center" vertical="center"/>
    </xf>
    <xf numFmtId="173" fontId="83" fillId="0" borderId="0" xfId="0" quotePrefix="1" applyNumberFormat="1" applyFont="1" applyFill="1" applyBorder="1" applyAlignment="1">
      <alignment horizontal="center" vertical="center"/>
    </xf>
    <xf numFmtId="0" fontId="83" fillId="0" borderId="0" xfId="0" applyFont="1" applyFill="1" applyBorder="1" applyAlignment="1">
      <alignment horizontal="center" vertical="center"/>
    </xf>
    <xf numFmtId="0" fontId="83" fillId="0" borderId="0" xfId="0" quotePrefix="1" applyFont="1" applyFill="1" applyBorder="1" applyAlignment="1">
      <alignment horizontal="center" vertical="center"/>
    </xf>
    <xf numFmtId="0" fontId="83" fillId="0" borderId="0" xfId="263" applyFont="1" applyFill="1" applyBorder="1" applyAlignment="1">
      <alignment vertical="center"/>
    </xf>
    <xf numFmtId="0" fontId="82" fillId="0" borderId="0" xfId="1" applyFont="1" applyFill="1"/>
    <xf numFmtId="49" fontId="82" fillId="0" borderId="0" xfId="3" applyNumberFormat="1" applyFont="1" applyFill="1" applyBorder="1"/>
    <xf numFmtId="0" fontId="100" fillId="0" borderId="0" xfId="0" applyFont="1" applyBorder="1" applyAlignment="1">
      <alignment horizontal="left" vertical="center"/>
    </xf>
    <xf numFmtId="177" fontId="100" fillId="0" borderId="0" xfId="384" applyNumberFormat="1" applyFont="1" applyBorder="1" applyAlignment="1">
      <alignment horizontal="center" vertical="center"/>
    </xf>
    <xf numFmtId="0" fontId="101" fillId="0" borderId="0" xfId="0" applyFont="1" applyBorder="1" applyAlignment="1">
      <alignment horizontal="left" vertical="center" indent="3"/>
    </xf>
    <xf numFmtId="177" fontId="102" fillId="0" borderId="0" xfId="384" applyNumberFormat="1" applyFont="1" applyBorder="1"/>
    <xf numFmtId="49" fontId="102" fillId="0" borderId="0" xfId="384" applyNumberFormat="1" applyFont="1" applyBorder="1"/>
    <xf numFmtId="49" fontId="100" fillId="0" borderId="0" xfId="384" applyNumberFormat="1" applyFont="1" applyBorder="1" applyAlignment="1">
      <alignment horizontal="center" vertical="center"/>
    </xf>
    <xf numFmtId="0" fontId="101" fillId="0" borderId="6" xfId="0" applyFont="1" applyBorder="1" applyAlignment="1">
      <alignment horizontal="left" vertical="center" indent="3"/>
    </xf>
    <xf numFmtId="49" fontId="101" fillId="0" borderId="6" xfId="384" applyNumberFormat="1" applyFont="1" applyBorder="1" applyAlignment="1">
      <alignment horizontal="center" vertical="center"/>
    </xf>
    <xf numFmtId="0" fontId="78" fillId="47" borderId="3" xfId="0" applyFont="1" applyFill="1" applyBorder="1" applyAlignment="1">
      <alignment vertical="center"/>
    </xf>
    <xf numFmtId="0" fontId="100" fillId="47" borderId="3" xfId="0" applyFont="1" applyFill="1" applyBorder="1" applyAlignment="1">
      <alignment horizontal="center" vertical="center"/>
    </xf>
    <xf numFmtId="0" fontId="9" fillId="0" borderId="0" xfId="387" applyFont="1" applyAlignment="1">
      <alignment horizontal="center" vertical="center"/>
    </xf>
    <xf numFmtId="0" fontId="9" fillId="0" borderId="0" xfId="387" applyFont="1"/>
    <xf numFmtId="1" fontId="9" fillId="0" borderId="0" xfId="387" applyNumberFormat="1" applyFont="1"/>
    <xf numFmtId="165" fontId="9" fillId="0" borderId="0" xfId="387" applyNumberFormat="1" applyFont="1"/>
    <xf numFmtId="0" fontId="103" fillId="0" borderId="0" xfId="387" applyFont="1"/>
    <xf numFmtId="0" fontId="83" fillId="0" borderId="0" xfId="388" applyFont="1" applyBorder="1"/>
    <xf numFmtId="10" fontId="83" fillId="0" borderId="0" xfId="388" applyNumberFormat="1" applyFont="1" applyBorder="1"/>
    <xf numFmtId="0" fontId="83" fillId="0" borderId="0" xfId="390" applyFont="1"/>
    <xf numFmtId="165" fontId="83" fillId="0" borderId="0" xfId="263" applyNumberFormat="1" applyFont="1" applyAlignment="1">
      <alignment horizontal="center" vertical="center"/>
    </xf>
    <xf numFmtId="0" fontId="83" fillId="0" borderId="0" xfId="263" applyFont="1" applyAlignment="1">
      <alignment horizontal="left" vertical="center"/>
    </xf>
    <xf numFmtId="0" fontId="93" fillId="0" borderId="0" xfId="0" applyFont="1" applyAlignment="1">
      <alignment horizontal="center" vertical="center" readingOrder="1"/>
    </xf>
    <xf numFmtId="0" fontId="78" fillId="0" borderId="0" xfId="0" applyFont="1"/>
    <xf numFmtId="0" fontId="83" fillId="0" borderId="0" xfId="0" applyFont="1"/>
    <xf numFmtId="0" fontId="81" fillId="47" borderId="24" xfId="0" applyFont="1" applyFill="1" applyBorder="1" applyAlignment="1">
      <alignment horizontal="center" vertical="center"/>
    </xf>
    <xf numFmtId="0" fontId="104" fillId="47" borderId="24" xfId="0" applyFont="1" applyFill="1" applyBorder="1" applyAlignment="1">
      <alignment horizontal="center" vertical="center"/>
    </xf>
    <xf numFmtId="0" fontId="81" fillId="0" borderId="0" xfId="0" applyFont="1" applyFill="1" applyBorder="1" applyAlignment="1">
      <alignment vertical="center" wrapText="1"/>
    </xf>
    <xf numFmtId="1" fontId="81" fillId="0" borderId="0" xfId="0" applyNumberFormat="1" applyFont="1" applyFill="1" applyBorder="1" applyAlignment="1">
      <alignment horizontal="center" vertical="center" wrapText="1"/>
    </xf>
    <xf numFmtId="0" fontId="81" fillId="0" borderId="0" xfId="344" applyFont="1"/>
    <xf numFmtId="0" fontId="81" fillId="0" borderId="0" xfId="391" applyFont="1"/>
    <xf numFmtId="0" fontId="81" fillId="0" borderId="0" xfId="391" applyFont="1" applyAlignment="1">
      <alignment horizontal="center"/>
    </xf>
    <xf numFmtId="165" fontId="81" fillId="0" borderId="0" xfId="391" applyNumberFormat="1" applyFont="1"/>
    <xf numFmtId="0" fontId="104" fillId="47" borderId="0" xfId="0" applyFont="1" applyFill="1" applyBorder="1" applyAlignment="1">
      <alignment vertical="center" wrapText="1"/>
    </xf>
    <xf numFmtId="1" fontId="104" fillId="47" borderId="0" xfId="0" applyNumberFormat="1" applyFont="1" applyFill="1" applyBorder="1" applyAlignment="1">
      <alignment horizontal="center" vertical="center" wrapText="1"/>
    </xf>
    <xf numFmtId="0" fontId="104" fillId="47" borderId="6" xfId="0" applyFont="1" applyFill="1" applyBorder="1" applyAlignment="1">
      <alignment horizontal="left" vertical="center" wrapText="1" indent="2"/>
    </xf>
    <xf numFmtId="165" fontId="104" fillId="47" borderId="6" xfId="0" applyNumberFormat="1" applyFont="1" applyFill="1" applyBorder="1" applyAlignment="1">
      <alignment horizontal="center" vertical="center" wrapText="1"/>
    </xf>
    <xf numFmtId="0" fontId="83" fillId="48" borderId="16" xfId="263" applyFont="1" applyFill="1" applyBorder="1" applyAlignment="1">
      <alignment horizontal="center" vertical="center"/>
    </xf>
    <xf numFmtId="0" fontId="83" fillId="48" borderId="13" xfId="263" applyFont="1" applyFill="1" applyBorder="1" applyAlignment="1">
      <alignment horizontal="center" vertical="center"/>
    </xf>
    <xf numFmtId="2" fontId="83" fillId="0" borderId="16" xfId="0" applyNumberFormat="1" applyFont="1" applyFill="1" applyBorder="1" applyAlignment="1">
      <alignment horizontal="center" vertical="center"/>
    </xf>
    <xf numFmtId="165" fontId="83" fillId="0" borderId="13" xfId="0" applyNumberFormat="1" applyFont="1" applyFill="1" applyBorder="1" applyAlignment="1">
      <alignment horizontal="center" vertical="center"/>
    </xf>
    <xf numFmtId="165" fontId="83" fillId="0" borderId="6" xfId="0" applyNumberFormat="1" applyFont="1" applyFill="1" applyBorder="1" applyAlignment="1">
      <alignment horizontal="center" vertical="center"/>
    </xf>
    <xf numFmtId="0" fontId="94" fillId="49" borderId="0" xfId="260" applyFont="1" applyFill="1" applyBorder="1" applyAlignment="1">
      <alignment horizontal="center" vertical="center" wrapText="1"/>
    </xf>
    <xf numFmtId="49" fontId="94" fillId="49" borderId="0" xfId="168" applyNumberFormat="1" applyFont="1" applyFill="1" applyBorder="1" applyAlignment="1">
      <alignment horizontal="center" vertical="center"/>
    </xf>
    <xf numFmtId="0" fontId="83" fillId="48" borderId="13" xfId="263" applyFont="1" applyFill="1" applyBorder="1" applyAlignment="1">
      <alignment horizontal="center" vertical="center"/>
    </xf>
    <xf numFmtId="165" fontId="82" fillId="0" borderId="0" xfId="1" applyNumberFormat="1" applyFont="1" applyAlignment="1">
      <alignment horizontal="right"/>
    </xf>
    <xf numFmtId="0" fontId="81" fillId="0" borderId="0" xfId="391" applyFont="1" applyAlignment="1">
      <alignment horizontal="left"/>
    </xf>
    <xf numFmtId="0" fontId="83" fillId="0" borderId="0" xfId="388" applyFont="1" applyBorder="1" applyAlignment="1"/>
    <xf numFmtId="49" fontId="80" fillId="4" borderId="0" xfId="3" applyNumberFormat="1" applyFont="1" applyFill="1" applyBorder="1" applyAlignment="1">
      <alignment horizontal="center"/>
    </xf>
    <xf numFmtId="0" fontId="82" fillId="4" borderId="0" xfId="3" applyFont="1" applyFill="1"/>
    <xf numFmtId="0" fontId="82" fillId="4" borderId="0" xfId="3" applyFont="1" applyFill="1" applyBorder="1"/>
    <xf numFmtId="0" fontId="82" fillId="0" borderId="0" xfId="3" applyFont="1" applyFill="1"/>
    <xf numFmtId="49" fontId="82" fillId="4" borderId="0" xfId="3" applyNumberFormat="1" applyFont="1" applyFill="1" applyBorder="1"/>
    <xf numFmtId="10" fontId="83" fillId="0" borderId="0" xfId="389" applyNumberFormat="1" applyFont="1" applyBorder="1"/>
    <xf numFmtId="0" fontId="83" fillId="4" borderId="0" xfId="25" applyFont="1" applyFill="1"/>
    <xf numFmtId="0" fontId="83" fillId="0" borderId="0" xfId="0" applyFont="1" applyBorder="1"/>
    <xf numFmtId="0" fontId="83" fillId="0" borderId="0" xfId="0" applyFont="1" applyFill="1" applyBorder="1"/>
    <xf numFmtId="1" fontId="83" fillId="0" borderId="0" xfId="0" applyNumberFormat="1" applyFont="1" applyBorder="1"/>
    <xf numFmtId="165" fontId="83" fillId="0" borderId="0" xfId="0" applyNumberFormat="1" applyFont="1" applyBorder="1"/>
    <xf numFmtId="9" fontId="83" fillId="0" borderId="0" xfId="289" applyFont="1" applyBorder="1"/>
    <xf numFmtId="9" fontId="83" fillId="0" borderId="0" xfId="0" applyNumberFormat="1" applyFont="1" applyBorder="1"/>
    <xf numFmtId="0" fontId="80" fillId="0" borderId="0" xfId="392" applyFont="1"/>
    <xf numFmtId="0" fontId="82" fillId="0" borderId="0" xfId="346" applyFont="1" applyFill="1" applyBorder="1"/>
    <xf numFmtId="49" fontId="80" fillId="0" borderId="0" xfId="392" applyNumberFormat="1" applyFont="1"/>
    <xf numFmtId="0" fontId="82" fillId="0" borderId="0" xfId="29" applyFont="1" applyFill="1" applyBorder="1" applyAlignment="1">
      <alignment horizontal="centerContinuous"/>
    </xf>
    <xf numFmtId="0" fontId="82" fillId="0" borderId="0" xfId="29" applyFont="1" applyFill="1" applyBorder="1" applyAlignment="1"/>
    <xf numFmtId="0" fontId="82" fillId="0" borderId="0" xfId="29" applyFont="1" applyFill="1" applyBorder="1"/>
    <xf numFmtId="0" fontId="94" fillId="48" borderId="25" xfId="29" applyFont="1" applyFill="1" applyBorder="1" applyAlignment="1">
      <alignment horizontal="left" vertical="center"/>
    </xf>
    <xf numFmtId="0" fontId="94" fillId="48" borderId="25" xfId="29" applyFont="1" applyFill="1" applyBorder="1" applyAlignment="1">
      <alignment horizontal="center" vertical="center"/>
    </xf>
    <xf numFmtId="0" fontId="94" fillId="48" borderId="6" xfId="29" applyFont="1" applyFill="1" applyBorder="1" applyAlignment="1">
      <alignment horizontal="left" vertical="center"/>
    </xf>
    <xf numFmtId="0" fontId="94" fillId="48" borderId="6" xfId="29" applyFont="1" applyFill="1" applyBorder="1" applyAlignment="1">
      <alignment horizontal="centerContinuous" vertical="center"/>
    </xf>
    <xf numFmtId="0" fontId="94" fillId="50" borderId="0" xfId="29" applyFont="1" applyFill="1" applyBorder="1" applyAlignment="1">
      <alignment horizontal="left" vertical="center"/>
    </xf>
    <xf numFmtId="0" fontId="94" fillId="49" borderId="0" xfId="29" applyFont="1" applyFill="1" applyBorder="1" applyAlignment="1">
      <alignment horizontal="center" vertical="center"/>
    </xf>
    <xf numFmtId="0" fontId="94" fillId="50" borderId="0" xfId="29" applyFont="1" applyFill="1" applyBorder="1" applyAlignment="1">
      <alignment horizontal="center" vertical="center"/>
    </xf>
    <xf numFmtId="0" fontId="82" fillId="0" borderId="0" xfId="29" applyFont="1" applyFill="1" applyBorder="1" applyAlignment="1">
      <alignment horizontal="left" vertical="center" indent="2"/>
    </xf>
    <xf numFmtId="165" fontId="82" fillId="0" borderId="0" xfId="29" applyNumberFormat="1" applyFont="1" applyFill="1" applyBorder="1" applyAlignment="1">
      <alignment horizontal="center" vertical="center"/>
    </xf>
    <xf numFmtId="165" fontId="82" fillId="0" borderId="0" xfId="346" applyNumberFormat="1" applyFont="1" applyFill="1" applyBorder="1"/>
    <xf numFmtId="0" fontId="94" fillId="0" borderId="0" xfId="29" applyFont="1" applyFill="1" applyBorder="1" applyAlignment="1">
      <alignment horizontal="left" vertical="center"/>
    </xf>
    <xf numFmtId="0" fontId="82" fillId="0" borderId="0" xfId="29" applyFont="1" applyFill="1" applyBorder="1" applyAlignment="1">
      <alignment horizontal="center" vertical="center"/>
    </xf>
    <xf numFmtId="0" fontId="82" fillId="50" borderId="0" xfId="29" applyFont="1" applyFill="1" applyBorder="1" applyAlignment="1">
      <alignment horizontal="center" vertical="center"/>
    </xf>
    <xf numFmtId="49" fontId="82" fillId="0" borderId="0" xfId="29" applyNumberFormat="1" applyFont="1" applyFill="1" applyBorder="1" applyAlignment="1">
      <alignment horizontal="left" vertical="center" indent="2"/>
    </xf>
    <xf numFmtId="49" fontId="94" fillId="50" borderId="0" xfId="29" applyNumberFormat="1" applyFont="1" applyFill="1" applyBorder="1" applyAlignment="1">
      <alignment horizontal="left" vertical="center"/>
    </xf>
    <xf numFmtId="49" fontId="82" fillId="50" borderId="0" xfId="29" applyNumberFormat="1" applyFont="1" applyFill="1" applyBorder="1" applyAlignment="1">
      <alignment horizontal="center" vertical="center"/>
    </xf>
    <xf numFmtId="49" fontId="82" fillId="0" borderId="6" xfId="29" applyNumberFormat="1" applyFont="1" applyFill="1" applyBorder="1" applyAlignment="1">
      <alignment horizontal="left" vertical="center" indent="2"/>
    </xf>
    <xf numFmtId="165" fontId="82" fillId="0" borderId="6" xfId="29" applyNumberFormat="1" applyFont="1" applyFill="1" applyBorder="1" applyAlignment="1">
      <alignment horizontal="center" vertical="center"/>
    </xf>
    <xf numFmtId="49" fontId="106" fillId="2" borderId="0" xfId="168" applyNumberFormat="1" applyFont="1" applyFill="1" applyBorder="1" applyAlignment="1">
      <alignment vertical="top"/>
    </xf>
    <xf numFmtId="49" fontId="106" fillId="2" borderId="0" xfId="168" applyNumberFormat="1" applyFont="1" applyFill="1" applyAlignment="1">
      <alignment vertical="top"/>
    </xf>
    <xf numFmtId="0" fontId="108" fillId="0" borderId="0" xfId="0" applyFont="1" applyAlignment="1">
      <alignment horizontal="left" vertical="top" wrapText="1"/>
    </xf>
    <xf numFmtId="49" fontId="106" fillId="2" borderId="0" xfId="168" applyNumberFormat="1" applyFont="1" applyFill="1" applyBorder="1"/>
    <xf numFmtId="49" fontId="106" fillId="2" borderId="0" xfId="168" applyNumberFormat="1" applyFont="1" applyFill="1" applyAlignment="1">
      <alignment vertical="justify"/>
    </xf>
    <xf numFmtId="0" fontId="106" fillId="0" borderId="0" xfId="260" applyFont="1" applyFill="1" applyAlignment="1">
      <alignment horizontal="left" vertical="center"/>
    </xf>
    <xf numFmtId="165" fontId="106" fillId="0" borderId="0" xfId="260" applyNumberFormat="1" applyFont="1" applyFill="1" applyAlignment="1">
      <alignment horizontal="left" vertical="center"/>
    </xf>
    <xf numFmtId="165" fontId="106" fillId="0" borderId="0" xfId="260" applyNumberFormat="1" applyFont="1" applyFill="1"/>
    <xf numFmtId="0" fontId="106" fillId="0" borderId="0" xfId="260" applyFont="1" applyFill="1"/>
    <xf numFmtId="0" fontId="106" fillId="0" borderId="0" xfId="166" applyFont="1" applyFill="1"/>
    <xf numFmtId="165" fontId="106" fillId="0" borderId="0" xfId="166" applyNumberFormat="1" applyFont="1" applyFill="1"/>
    <xf numFmtId="0" fontId="106" fillId="0" borderId="0" xfId="167" applyFont="1" applyFill="1"/>
    <xf numFmtId="0" fontId="108" fillId="0" borderId="0" xfId="346" applyFont="1" applyFill="1" applyBorder="1"/>
    <xf numFmtId="0" fontId="106" fillId="0" borderId="0" xfId="346" applyFont="1" applyFill="1" applyBorder="1"/>
    <xf numFmtId="0" fontId="106" fillId="0" borderId="0" xfId="166" applyFont="1" applyFill="1" applyAlignment="1">
      <alignment horizontal="left"/>
    </xf>
    <xf numFmtId="0" fontId="83" fillId="0" borderId="0" xfId="388" applyFont="1" applyFill="1" applyBorder="1" applyAlignment="1"/>
    <xf numFmtId="0" fontId="83" fillId="0" borderId="0" xfId="0" applyFont="1" applyBorder="1" applyAlignment="1">
      <alignment horizontal="left"/>
    </xf>
    <xf numFmtId="49" fontId="81" fillId="4" borderId="0" xfId="393" applyNumberFormat="1" applyFont="1" applyFill="1" applyAlignment="1">
      <alignment horizontal="left" vertical="center"/>
    </xf>
    <xf numFmtId="14" fontId="81" fillId="4" borderId="0" xfId="263" applyNumberFormat="1" applyFont="1" applyFill="1"/>
    <xf numFmtId="0" fontId="81" fillId="4" borderId="0" xfId="393" applyFont="1" applyFill="1" applyAlignment="1">
      <alignment vertical="center"/>
    </xf>
    <xf numFmtId="0" fontId="81" fillId="4" borderId="0" xfId="393" applyFont="1" applyFill="1" applyAlignment="1">
      <alignment horizontal="left" vertical="center"/>
    </xf>
    <xf numFmtId="0" fontId="81" fillId="4" borderId="0" xfId="393" applyFont="1" applyFill="1" applyBorder="1" applyAlignment="1">
      <alignment horizontal="left" vertical="center"/>
    </xf>
    <xf numFmtId="1" fontId="81" fillId="0" borderId="0" xfId="391" applyNumberFormat="1" applyFont="1"/>
    <xf numFmtId="0" fontId="81" fillId="0" borderId="0" xfId="391" applyFont="1" applyFill="1"/>
    <xf numFmtId="165" fontId="101" fillId="0" borderId="0" xfId="384" applyNumberFormat="1" applyFont="1" applyBorder="1" applyAlignment="1">
      <alignment horizontal="center" vertical="center"/>
    </xf>
    <xf numFmtId="165" fontId="102" fillId="0" borderId="0" xfId="384" applyNumberFormat="1" applyFont="1" applyBorder="1"/>
    <xf numFmtId="1" fontId="101" fillId="0" borderId="6" xfId="384" applyNumberFormat="1" applyFont="1" applyBorder="1" applyAlignment="1">
      <alignment horizontal="center" vertical="center"/>
    </xf>
    <xf numFmtId="0" fontId="83" fillId="0" borderId="4" xfId="0" applyNumberFormat="1" applyFont="1" applyFill="1" applyBorder="1" applyAlignment="1">
      <alignment horizontal="center" vertical="center"/>
    </xf>
    <xf numFmtId="170" fontId="82" fillId="0" borderId="0" xfId="1" applyNumberFormat="1" applyFont="1" applyFill="1"/>
    <xf numFmtId="165" fontId="82" fillId="0" borderId="0" xfId="1" applyNumberFormat="1" applyFont="1" applyFill="1" applyAlignment="1">
      <alignment horizontal="right"/>
    </xf>
    <xf numFmtId="0" fontId="106" fillId="0" borderId="0" xfId="166" applyFont="1" applyFill="1" applyAlignment="1">
      <alignment horizontal="left" wrapText="1"/>
    </xf>
    <xf numFmtId="0" fontId="107" fillId="0" borderId="0" xfId="346" applyFont="1" applyAlignment="1">
      <alignment horizontal="left" wrapText="1"/>
    </xf>
    <xf numFmtId="0" fontId="106" fillId="0" borderId="0" xfId="166" applyFont="1" applyFill="1" applyAlignment="1">
      <alignment wrapText="1"/>
    </xf>
    <xf numFmtId="0" fontId="109" fillId="0" borderId="0" xfId="120" applyFont="1" applyAlignment="1"/>
    <xf numFmtId="0" fontId="0" fillId="0" borderId="0" xfId="0" applyAlignment="1">
      <alignment horizontal="left"/>
    </xf>
    <xf numFmtId="165" fontId="96" fillId="0" borderId="3" xfId="3" applyNumberFormat="1" applyFont="1" applyFill="1" applyBorder="1" applyAlignment="1">
      <alignment vertical="center" wrapText="1"/>
    </xf>
    <xf numFmtId="165" fontId="80" fillId="0" borderId="15" xfId="3" applyNumberFormat="1" applyFont="1" applyFill="1" applyBorder="1" applyAlignment="1">
      <alignment horizontal="center" vertical="center" wrapText="1"/>
    </xf>
    <xf numFmtId="165" fontId="80" fillId="0" borderId="12" xfId="3" applyNumberFormat="1" applyFont="1" applyFill="1" applyBorder="1" applyAlignment="1">
      <alignment horizontal="center" vertical="center" wrapText="1"/>
    </xf>
    <xf numFmtId="165" fontId="80" fillId="0" borderId="13" xfId="3" applyNumberFormat="1" applyFont="1" applyFill="1" applyBorder="1" applyAlignment="1">
      <alignment horizontal="center" vertical="center" wrapText="1"/>
    </xf>
    <xf numFmtId="0" fontId="97" fillId="0" borderId="6" xfId="3" applyFont="1" applyFill="1" applyBorder="1" applyAlignment="1">
      <alignment horizontal="left" vertical="center" wrapText="1" indent="2"/>
    </xf>
    <xf numFmtId="0" fontId="98" fillId="0" borderId="6" xfId="0" applyFont="1" applyBorder="1" applyAlignment="1">
      <alignment horizontal="left"/>
    </xf>
    <xf numFmtId="0" fontId="97" fillId="0" borderId="3" xfId="3" applyFont="1" applyFill="1" applyBorder="1" applyAlignment="1">
      <alignment horizontal="left" vertical="center" indent="2"/>
    </xf>
    <xf numFmtId="0" fontId="98" fillId="0" borderId="3" xfId="0" applyFont="1" applyBorder="1"/>
    <xf numFmtId="0" fontId="83" fillId="48" borderId="14" xfId="263" applyFont="1" applyFill="1" applyBorder="1" applyAlignment="1">
      <alignment horizontal="center" vertical="center"/>
    </xf>
    <xf numFmtId="0" fontId="83" fillId="48" borderId="16" xfId="263" applyFont="1" applyFill="1" applyBorder="1" applyAlignment="1">
      <alignment horizontal="center" vertical="center"/>
    </xf>
    <xf numFmtId="0" fontId="83" fillId="48" borderId="15" xfId="263" applyFont="1" applyFill="1" applyBorder="1" applyAlignment="1">
      <alignment horizontal="center" vertical="center"/>
    </xf>
    <xf numFmtId="0" fontId="83" fillId="48" borderId="13" xfId="263" applyFont="1" applyFill="1" applyBorder="1" applyAlignment="1">
      <alignment horizontal="center" vertical="center"/>
    </xf>
    <xf numFmtId="0" fontId="83" fillId="0" borderId="0" xfId="263" applyFont="1" applyFill="1" applyBorder="1" applyAlignment="1">
      <alignment horizontal="center" vertical="center"/>
    </xf>
    <xf numFmtId="0" fontId="94" fillId="48" borderId="16" xfId="166" applyFont="1" applyFill="1" applyBorder="1" applyAlignment="1">
      <alignment horizontal="center" vertical="center"/>
    </xf>
    <xf numFmtId="0" fontId="0" fillId="0" borderId="6" xfId="0" applyBorder="1" applyAlignment="1">
      <alignment horizontal="center" vertical="center"/>
    </xf>
    <xf numFmtId="0" fontId="106" fillId="0" borderId="0" xfId="260" applyFont="1" applyFill="1" applyAlignment="1">
      <alignment wrapText="1"/>
    </xf>
    <xf numFmtId="0" fontId="0" fillId="0" borderId="0" xfId="0" applyAlignment="1"/>
    <xf numFmtId="0" fontId="0" fillId="0" borderId="0" xfId="0" applyAlignment="1">
      <alignment wrapText="1"/>
    </xf>
    <xf numFmtId="0" fontId="106" fillId="4" borderId="0" xfId="168" applyNumberFormat="1" applyFont="1" applyFill="1" applyBorder="1" applyAlignment="1">
      <alignment horizontal="left" vertical="top" wrapText="1"/>
    </xf>
    <xf numFmtId="0" fontId="108" fillId="0" borderId="0" xfId="0" applyFont="1" applyAlignment="1">
      <alignment horizontal="left" vertical="top" wrapText="1"/>
    </xf>
    <xf numFmtId="0" fontId="106" fillId="2" borderId="0" xfId="168" applyNumberFormat="1" applyFont="1" applyFill="1" applyBorder="1" applyAlignment="1">
      <alignment horizontal="left" vertical="top" wrapText="1"/>
    </xf>
    <xf numFmtId="0" fontId="106" fillId="0" borderId="0" xfId="0" applyFont="1" applyAlignment="1">
      <alignment horizontal="left" vertical="top" wrapText="1"/>
    </xf>
    <xf numFmtId="0" fontId="105" fillId="4" borderId="0" xfId="168" applyNumberFormat="1" applyFont="1" applyFill="1" applyBorder="1" applyAlignment="1">
      <alignment horizontal="left" vertical="top" wrapText="1"/>
    </xf>
    <xf numFmtId="0" fontId="107" fillId="0" borderId="0" xfId="0" applyFont="1" applyBorder="1" applyAlignment="1"/>
    <xf numFmtId="0" fontId="107" fillId="0" borderId="0" xfId="0" applyFont="1" applyBorder="1" applyAlignment="1">
      <alignment horizontal="left" vertical="top" wrapText="1"/>
    </xf>
    <xf numFmtId="0" fontId="107" fillId="0" borderId="0" xfId="0" applyFont="1" applyAlignment="1">
      <alignment horizontal="left" vertical="top" wrapText="1"/>
    </xf>
    <xf numFmtId="0" fontId="105" fillId="0" borderId="0" xfId="168" applyNumberFormat="1" applyFont="1" applyFill="1" applyBorder="1" applyAlignment="1">
      <alignment horizontal="left" vertical="top" wrapText="1"/>
    </xf>
    <xf numFmtId="0" fontId="0" fillId="0" borderId="0" xfId="0" applyAlignment="1">
      <alignment horizontal="left" vertical="top" wrapText="1"/>
    </xf>
  </cellXfs>
  <cellStyles count="394">
    <cellStyle name="20% - 1. jelölőszín 2" xfId="314"/>
    <cellStyle name="20% - 2. jelölőszín 2" xfId="315"/>
    <cellStyle name="20% - 3. jelölőszín 2" xfId="316"/>
    <cellStyle name="20% - 4. jelölőszín 2" xfId="317"/>
    <cellStyle name="20% - 5. jelölőszín 2" xfId="318"/>
    <cellStyle name="20% - 6. jelölőszín 2" xfId="319"/>
    <cellStyle name="20% - Accent1 2" xfId="170"/>
    <cellStyle name="20% - Accent2 2" xfId="171"/>
    <cellStyle name="20% - Accent3 2" xfId="172"/>
    <cellStyle name="20% - Accent4 2" xfId="173"/>
    <cellStyle name="20% - Accent5 2" xfId="174"/>
    <cellStyle name="20% - Accent6 2" xfId="175"/>
    <cellStyle name="40% - 1. jelölőszín 2" xfId="320"/>
    <cellStyle name="40% - 2. jelölőszín 2" xfId="321"/>
    <cellStyle name="40% - 3. jelölőszín 2" xfId="322"/>
    <cellStyle name="40% - 4. jelölőszín 2" xfId="323"/>
    <cellStyle name="40% - 5. jelölőszín 2" xfId="324"/>
    <cellStyle name="40% - 6. jelölőszín 2" xfId="32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xfId="384" builtinId="3"/>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6"/>
    <cellStyle name="Detail ligne" xfId="196"/>
    <cellStyle name="Dezimal_ACEA" xfId="197"/>
    <cellStyle name="données" xfId="63"/>
    <cellStyle name="donnéesbord" xfId="64"/>
    <cellStyle name="Explanatory Text 2" xfId="198"/>
    <cellStyle name="Ezres 2" xfId="46"/>
    <cellStyle name="Ezres 2 2" xfId="371"/>
    <cellStyle name="Ezres 2 58" xfId="37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7"/>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7"/>
    <cellStyle name="Normal 11 2" xfId="105"/>
    <cellStyle name="Normal 12" xfId="50"/>
    <cellStyle name="Normál 12" xfId="328"/>
    <cellStyle name="Normal 13" xfId="57"/>
    <cellStyle name="Normál 13" xfId="329"/>
    <cellStyle name="Normal 13 2" xfId="106"/>
    <cellStyle name="Normal 13 3" xfId="262"/>
    <cellStyle name="Normal 14" xfId="65"/>
    <cellStyle name="Normál 14" xfId="330"/>
    <cellStyle name="Normal 14 2" xfId="107"/>
    <cellStyle name="Normal 15" xfId="108"/>
    <cellStyle name="Normál 15" xfId="331"/>
    <cellStyle name="Normal 15 2" xfId="109"/>
    <cellStyle name="Normal 16" xfId="110"/>
    <cellStyle name="Normál 16" xfId="391"/>
    <cellStyle name="Normal 16 2" xfId="111"/>
    <cellStyle name="Normal 16 3" xfId="351"/>
    <cellStyle name="Normal 17" xfId="112"/>
    <cellStyle name="Normal 17 2" xfId="113"/>
    <cellStyle name="Normal 18" xfId="114"/>
    <cellStyle name="Normal 18 2" xfId="115"/>
    <cellStyle name="Normal 18 3" xfId="281"/>
    <cellStyle name="Normal 18 3 2" xfId="307"/>
    <cellStyle name="Normal 18 3 2 2" xfId="352"/>
    <cellStyle name="Normal 18 3 2 3" xfId="353"/>
    <cellStyle name="Normal 18 3 3" xfId="354"/>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1" xfId="119"/>
    <cellStyle name="Normal 2 12" xfId="233"/>
    <cellStyle name="Normal 2 13" xfId="263"/>
    <cellStyle name="Normal 2 14" xfId="264"/>
    <cellStyle name="Normal 2 15" xfId="332"/>
    <cellStyle name="Normal 2 16" xfId="355"/>
    <cellStyle name="Normal 2 17" xfId="350"/>
    <cellStyle name="Normal 2 2" xfId="10"/>
    <cellStyle name="Normál 2 2" xfId="11"/>
    <cellStyle name="Normal 2 2 2" xfId="120"/>
    <cellStyle name="Normál 2 2 2" xfId="12"/>
    <cellStyle name="Normál 2 2 2 2" xfId="333"/>
    <cellStyle name="Normal 2 2 3" xfId="346"/>
    <cellStyle name="Normal 2 2 4" xfId="392"/>
    <cellStyle name="Normal 2 3" xfId="51"/>
    <cellStyle name="Normál 2 3" xfId="13"/>
    <cellStyle name="Normal 2 3 2" xfId="245"/>
    <cellStyle name="Normal 2 3 2 2" xfId="334"/>
    <cellStyle name="Normal 2 3 2 2 2" xfId="393"/>
    <cellStyle name="Normal 2 3 3" xfId="256"/>
    <cellStyle name="Normal 2 4" xfId="52"/>
    <cellStyle name="Normál 2 4" xfId="14"/>
    <cellStyle name="Normal 2 5" xfId="58"/>
    <cellStyle name="Normál 2 5" xfId="15"/>
    <cellStyle name="Normal 2 5 2" xfId="121"/>
    <cellStyle name="Normal 2 6" xfId="61"/>
    <cellStyle name="Normál 2 6" xfId="59"/>
    <cellStyle name="Normál 2 69" xfId="375"/>
    <cellStyle name="Normal 2 7" xfId="122"/>
    <cellStyle name="Normál 2 7" xfId="234"/>
    <cellStyle name="Normal 2 8" xfId="123"/>
    <cellStyle name="Normal 2 9" xfId="124"/>
    <cellStyle name="Normal 20" xfId="125"/>
    <cellStyle name="Normal 20 2" xfId="126"/>
    <cellStyle name="Normal 21" xfId="127"/>
    <cellStyle name="Normál 21" xfId="356"/>
    <cellStyle name="Normal 21 2" xfId="128"/>
    <cellStyle name="Normál 21 3" xfId="374"/>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5"/>
    <cellStyle name="Normal 3 13" xfId="267"/>
    <cellStyle name="Normal 3 14" xfId="268"/>
    <cellStyle name="Normal 3 2" xfId="53"/>
    <cellStyle name="Normál 3 2" xfId="357"/>
    <cellStyle name="Normal 3 2 2" xfId="280"/>
    <cellStyle name="Normal 3 3" xfId="137"/>
    <cellStyle name="Normal 3 4" xfId="138"/>
    <cellStyle name="Normal 3 5" xfId="139"/>
    <cellStyle name="Normál 3 59" xfId="373"/>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8"/>
    <cellStyle name="Normal 4 4" xfId="311"/>
    <cellStyle name="Normal 4 5" xfId="345"/>
    <cellStyle name="Normal 4 6" xfId="348"/>
    <cellStyle name="Normal 40" xfId="149"/>
    <cellStyle name="Normal 41" xfId="279"/>
    <cellStyle name="Normal 41 2" xfId="306"/>
    <cellStyle name="Normal 42" xfId="285"/>
    <cellStyle name="Normal 42 2" xfId="309"/>
    <cellStyle name="Normal 43" xfId="286"/>
    <cellStyle name="Normal 43 2" xfId="310"/>
    <cellStyle name="Normal 43 2 2" xfId="336"/>
    <cellStyle name="Normal 43 2 3" xfId="337"/>
    <cellStyle name="Normal 43 2 3 2" xfId="359"/>
    <cellStyle name="Normal 43 2 4" xfId="338"/>
    <cellStyle name="Normal 44" xfId="150"/>
    <cellStyle name="Normal 45" xfId="312"/>
    <cellStyle name="Normal 45 2" xfId="313"/>
    <cellStyle name="Normal 45 2 2" xfId="360"/>
    <cellStyle name="Normal 45 3" xfId="344"/>
    <cellStyle name="Normal 45 3 2" xfId="390"/>
    <cellStyle name="Normal 45 4" xfId="347"/>
    <cellStyle name="Normal 46" xfId="339"/>
    <cellStyle name="Normal 47" xfId="340"/>
    <cellStyle name="Normal 47 2" xfId="361"/>
    <cellStyle name="Normal 47 4" xfId="370"/>
    <cellStyle name="Normal 48" xfId="341"/>
    <cellStyle name="Normal 49" xfId="342"/>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3"/>
    <cellStyle name="Normál 5 4" xfId="273"/>
    <cellStyle name="Normál 5 5" xfId="377"/>
    <cellStyle name="Normal 50" xfId="349"/>
    <cellStyle name="Normal 51" xfId="362"/>
    <cellStyle name="Normal 52" xfId="363"/>
    <cellStyle name="Normal 53" xfId="364"/>
    <cellStyle name="Normal 54" xfId="372"/>
    <cellStyle name="Normal 55" xfId="379"/>
    <cellStyle name="Normal 56" xfId="380"/>
    <cellStyle name="Normal 6" xfId="22"/>
    <cellStyle name="Normál 6" xfId="23"/>
    <cellStyle name="Normal 6 2" xfId="387"/>
    <cellStyle name="Normal 60" xfId="15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4" xfId="251"/>
    <cellStyle name="Normal 7 2 5" xfId="252"/>
    <cellStyle name="Normal 7 2 7" xfId="382"/>
    <cellStyle name="Normal 7 3" xfId="154"/>
    <cellStyle name="Normal 7 4" xfId="381"/>
    <cellStyle name="Normal 70" xfId="155"/>
    <cellStyle name="Normal 74" xfId="156"/>
    <cellStyle name="Normal 78" xfId="157"/>
    <cellStyle name="Normal 79" xfId="383"/>
    <cellStyle name="Normal 8" xfId="4"/>
    <cellStyle name="Normál 8" xfId="26"/>
    <cellStyle name="Normal 8 2" xfId="158"/>
    <cellStyle name="Normal 8 3" xfId="385"/>
    <cellStyle name="Normal 8 3 2" xfId="388"/>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_uzlidnk" xfId="378"/>
    <cellStyle name="normální_CC podklady" xfId="365"/>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6"/>
    <cellStyle name="Percent 13 2" xfId="367"/>
    <cellStyle name="Percent 13 2 2" xfId="368"/>
    <cellStyle name="Percent 2" xfId="27"/>
    <cellStyle name="Percent 2 2" xfId="237"/>
    <cellStyle name="Percent 2 3" xfId="276"/>
    <cellStyle name="Percent 2 4" xfId="277"/>
    <cellStyle name="Percent 3" xfId="55"/>
    <cellStyle name="Percent 4" xfId="56"/>
    <cellStyle name="Percent 4 2" xfId="386"/>
    <cellStyle name="Percent 4 2 2" xfId="389"/>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69"/>
    <cellStyle name="Style 1" xfId="164"/>
    <cellStyle name="Százalék 2" xfId="28"/>
    <cellStyle name="Százalék 3" xfId="288"/>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4">
    <dxf>
      <font>
        <color theme="0"/>
      </font>
    </dxf>
    <dxf>
      <fill>
        <patternFill>
          <bgColor rgb="FFFF0000"/>
        </patternFill>
      </fill>
    </dxf>
    <dxf>
      <font>
        <color theme="0"/>
      </font>
    </dxf>
    <dxf>
      <fill>
        <patternFill>
          <bgColor rgb="FFFF0000"/>
        </patternFill>
      </fill>
    </dxf>
  </dxfs>
  <tableStyles count="0" defaultTableStyle="TableStyleMedium9" defaultPivotStyle="PivotStyleLight16"/>
  <colors>
    <mruColors>
      <color rgb="FF9C0000"/>
      <color rgb="FFBFBFBF"/>
      <color rgb="FFEEEBE2"/>
      <color rgb="FFEEEBC6"/>
      <color rgb="FFEED8C6"/>
      <color rgb="FFDDD8C6"/>
      <color rgb="FF37FE16"/>
      <color rgb="FFF5F0EC"/>
      <color rgb="FFA2886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xml"/><Relationship Id="rId1" Type="http://schemas.microsoft.com/office/2011/relationships/chartStyle" Target="style1.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xml"/><Relationship Id="rId1" Type="http://schemas.microsoft.com/office/2011/relationships/chartStyle" Target="style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3.xml"/><Relationship Id="rId1" Type="http://schemas.microsoft.com/office/2011/relationships/chartStyle" Target="style3.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4.xml"/><Relationship Id="rId1" Type="http://schemas.microsoft.com/office/2011/relationships/chartStyle" Target="style4.xml"/></Relationships>
</file>

<file path=xl/charts/_rels/chart2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7.xml"/><Relationship Id="rId1" Type="http://schemas.microsoft.com/office/2011/relationships/chartStyle" Target="style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8.xml"/><Relationship Id="rId1" Type="http://schemas.microsoft.com/office/2011/relationships/chartStyle" Target="style8.xml"/></Relationships>
</file>

<file path=xl/charts/_rels/chart31.xml.rels><?xml version="1.0" encoding="UTF-8" standalone="yes"?>
<Relationships xmlns="http://schemas.openxmlformats.org/package/2006/relationships"><Relationship Id="rId2" Type="http://schemas.openxmlformats.org/officeDocument/2006/relationships/chartUserShapes" Target="../drawings/drawing43.xml"/><Relationship Id="rId1" Type="http://schemas.openxmlformats.org/officeDocument/2006/relationships/themeOverride" Target="../theme/themeOverride3.xml"/></Relationships>
</file>

<file path=xl/charts/_rels/chart32.xml.rels><?xml version="1.0" encoding="UTF-8" standalone="yes"?>
<Relationships xmlns="http://schemas.openxmlformats.org/package/2006/relationships"><Relationship Id="rId2" Type="http://schemas.openxmlformats.org/officeDocument/2006/relationships/chartUserShapes" Target="../drawings/drawing44.xml"/><Relationship Id="rId1" Type="http://schemas.openxmlformats.org/officeDocument/2006/relationships/themeOverride" Target="../theme/themeOverride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'c1-1'!$D$14:$D$53</c:f>
              <c:numCache>
                <c:formatCode>0.0</c:formatCode>
                <c:ptCount val="40"/>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5.0127782000000003E-2</c:v>
                </c:pt>
                <c:pt idx="31">
                  <c:v>0.85650911143094255</c:v>
                </c:pt>
                <c:pt idx="32">
                  <c:v>1.288431573344746</c:v>
                </c:pt>
                <c:pt idx="33">
                  <c:v>0.50976418642910359</c:v>
                </c:pt>
                <c:pt idx="34">
                  <c:v>0.48654211482401299</c:v>
                </c:pt>
                <c:pt idx="35">
                  <c:v>-1.8353803330283913E-2</c:v>
                </c:pt>
                <c:pt idx="36">
                  <c:v>3.6169993017685975E-2</c:v>
                </c:pt>
                <c:pt idx="37">
                  <c:v>-9.830456501171092E-3</c:v>
                </c:pt>
                <c:pt idx="38">
                  <c:v>-6.2001882521423912E-2</c:v>
                </c:pt>
                <c:pt idx="39">
                  <c:v>-0.1177292790625426</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rgbClr val="9C0000">
                <a:alpha val="50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'c1-1'!$E$14:$E$53</c:f>
              <c:numCache>
                <c:formatCode>General</c:formatCode>
                <c:ptCount val="40"/>
                <c:pt idx="31" formatCode="0.0">
                  <c:v>0.17853551442978566</c:v>
                </c:pt>
                <c:pt idx="32" formatCode="0.0">
                  <c:v>0.46549507204658358</c:v>
                </c:pt>
                <c:pt idx="33" formatCode="0.0">
                  <c:v>0.73024553947170134</c:v>
                </c:pt>
                <c:pt idx="34" formatCode="0.0">
                  <c:v>1.027658565828804</c:v>
                </c:pt>
                <c:pt idx="35" formatCode="0.0">
                  <c:v>1.2835166060086001</c:v>
                </c:pt>
                <c:pt idx="36" formatCode="0.0">
                  <c:v>1.4185680766972997</c:v>
                </c:pt>
                <c:pt idx="37" formatCode="0.0">
                  <c:v>1.4838913150450552</c:v>
                </c:pt>
                <c:pt idx="38" formatCode="0.0">
                  <c:v>1.514260008435274</c:v>
                </c:pt>
                <c:pt idx="39" formatCode="0.0">
                  <c:v>1.5281279342110263</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rgbClr val="9C0000">
                <a:alpha val="65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'c1-1'!$F$14:$F$53</c:f>
              <c:numCache>
                <c:formatCode>General</c:formatCode>
                <c:ptCount val="40"/>
                <c:pt idx="31" formatCode="0.0">
                  <c:v>0.1014225682033425</c:v>
                </c:pt>
                <c:pt idx="32" formatCode="0.0">
                  <c:v>0.26443873558575293</c:v>
                </c:pt>
                <c:pt idx="33" formatCode="0.0">
                  <c:v>0.4148383489346763</c:v>
                </c:pt>
                <c:pt idx="34" formatCode="0.0">
                  <c:v>0.58379292946508832</c:v>
                </c:pt>
                <c:pt idx="35" formatCode="0.0">
                  <c:v>0.72914092710795786</c:v>
                </c:pt>
                <c:pt idx="36" formatCode="0.0">
                  <c:v>0.80586105218017812</c:v>
                </c:pt>
                <c:pt idx="37" formatCode="0.0">
                  <c:v>0.84296991882639372</c:v>
                </c:pt>
                <c:pt idx="38" formatCode="0.0">
                  <c:v>0.86022178541693251</c:v>
                </c:pt>
                <c:pt idx="39" formatCode="0.0">
                  <c:v>0.86809988548191086</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rgbClr val="9C0000">
                <a:alpha val="80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'c1-1'!$G$14:$G$53</c:f>
              <c:numCache>
                <c:formatCode>General</c:formatCode>
                <c:ptCount val="40"/>
                <c:pt idx="31" formatCode="0.0">
                  <c:v>8.5645683935929195E-2</c:v>
                </c:pt>
                <c:pt idx="32" formatCode="0.0">
                  <c:v>0.22330371602291743</c:v>
                </c:pt>
                <c:pt idx="33" formatCode="0.0">
                  <c:v>0.35030777416451864</c:v>
                </c:pt>
                <c:pt idx="34" formatCode="0.0">
                  <c:v>0.49298046388209471</c:v>
                </c:pt>
                <c:pt idx="35" formatCode="0.0">
                  <c:v>0.61571871521372579</c:v>
                </c:pt>
                <c:pt idx="36" formatCode="0.0">
                  <c:v>0.68050456810483606</c:v>
                </c:pt>
                <c:pt idx="37" formatCode="0.0">
                  <c:v>0.71184092962972212</c:v>
                </c:pt>
                <c:pt idx="38" formatCode="0.0">
                  <c:v>0.72640916566921732</c:v>
                </c:pt>
                <c:pt idx="39" formatCode="0.0">
                  <c:v>0.73306178036960556</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rgbClr val="9C0000">
                <a:alpha val="80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'c1-1'!$H$14:$H$53</c:f>
              <c:numCache>
                <c:formatCode>General</c:formatCode>
                <c:ptCount val="40"/>
                <c:pt idx="31" formatCode="0.0">
                  <c:v>8.5645683935929195E-2</c:v>
                </c:pt>
                <c:pt idx="32" formatCode="0.0">
                  <c:v>0.22330371602291743</c:v>
                </c:pt>
                <c:pt idx="33" formatCode="0.0">
                  <c:v>0.35030777416451864</c:v>
                </c:pt>
                <c:pt idx="34" formatCode="0.0">
                  <c:v>0.49298046388209471</c:v>
                </c:pt>
                <c:pt idx="35" formatCode="0.0">
                  <c:v>0.61571871521372579</c:v>
                </c:pt>
                <c:pt idx="36" formatCode="0.0">
                  <c:v>0.68050456810483606</c:v>
                </c:pt>
                <c:pt idx="37" formatCode="0.0">
                  <c:v>0.71184092962972212</c:v>
                </c:pt>
                <c:pt idx="38" formatCode="0.0">
                  <c:v>0.72640916566921732</c:v>
                </c:pt>
                <c:pt idx="39" formatCode="0.0">
                  <c:v>0.73306178036960556</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rgbClr val="9C0000">
                <a:alpha val="65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'c1-1'!$I$14:$I$53</c:f>
              <c:numCache>
                <c:formatCode>General</c:formatCode>
                <c:ptCount val="40"/>
                <c:pt idx="31" formatCode="0.0">
                  <c:v>0.10142256820334272</c:v>
                </c:pt>
                <c:pt idx="32" formatCode="0.0">
                  <c:v>0.26443873558575293</c:v>
                </c:pt>
                <c:pt idx="33" formatCode="0.0">
                  <c:v>0.4148383489346763</c:v>
                </c:pt>
                <c:pt idx="34" formatCode="0.0">
                  <c:v>0.58379292946508876</c:v>
                </c:pt>
                <c:pt idx="35" formatCode="0.0">
                  <c:v>0.72914092710795808</c:v>
                </c:pt>
                <c:pt idx="36" formatCode="0.0">
                  <c:v>0.80586105218017812</c:v>
                </c:pt>
                <c:pt idx="37" formatCode="0.0">
                  <c:v>0.84296991882639416</c:v>
                </c:pt>
                <c:pt idx="38" formatCode="0.0">
                  <c:v>0.86022178541693295</c:v>
                </c:pt>
                <c:pt idx="39" formatCode="0.0">
                  <c:v>0.86809988548191086</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rgbClr val="9C0000">
                <a:alpha val="50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'c1-1'!$J$14:$J$53</c:f>
              <c:numCache>
                <c:formatCode>General</c:formatCode>
                <c:ptCount val="40"/>
                <c:pt idx="31" formatCode="0.0">
                  <c:v>0.17853551442978532</c:v>
                </c:pt>
                <c:pt idx="32" formatCode="0.0">
                  <c:v>0.46549507204658358</c:v>
                </c:pt>
                <c:pt idx="33" formatCode="0.0">
                  <c:v>0.73024553947170112</c:v>
                </c:pt>
                <c:pt idx="34" formatCode="0.0">
                  <c:v>1.0276585658288031</c:v>
                </c:pt>
                <c:pt idx="35" formatCode="0.0">
                  <c:v>1.2835166060085994</c:v>
                </c:pt>
                <c:pt idx="36" formatCode="0.0">
                  <c:v>1.4185680766972988</c:v>
                </c:pt>
                <c:pt idx="37" formatCode="0.0">
                  <c:v>1.4838913150450539</c:v>
                </c:pt>
                <c:pt idx="38" formatCode="0.0">
                  <c:v>1.5142600084352722</c:v>
                </c:pt>
                <c:pt idx="39" formatCode="0.0">
                  <c:v>1.5281279342110263</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364064128"/>
        <c:axId val="61518976"/>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[0]!_c11_dummyfcastplus</c:f>
              <c:numCache>
                <c:formatCode>General</c:formatCode>
                <c:ptCount val="40"/>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[0]!_c11_dummyfcastminus</c:f>
              <c:numCache>
                <c:formatCode>General</c:formatCode>
                <c:ptCount val="40"/>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61520896"/>
        <c:axId val="61526784"/>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1037-40F2-BC51-4D52697E83E1}"/>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accent6">
                    <a:lumMod val="50000"/>
                  </a:schemeClr>
                </a:solidFill>
              </a:ln>
            </c:spPr>
            <c:extLst>
              <c:ext xmlns:c16="http://schemas.microsoft.com/office/drawing/2014/chart" uri="{C3380CC4-5D6E-409C-BE32-E72D297353CC}">
                <c16:uniqueId val="{0000000E-1037-40F2-BC51-4D52697E83E1}"/>
              </c:ext>
            </c:extLst>
          </c:dPt>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'c1-1'!$K$14:$K$53</c:f>
              <c:numCache>
                <c:formatCode>0.0</c:formatCode>
                <c:ptCount val="4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364064128"/>
        <c:axId val="61518976"/>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spPr>
              <a:ln w="28575">
                <a:solidFill>
                  <a:srgbClr val="9C0000"/>
                </a:solidFill>
                <a:prstDash val="sysDash"/>
              </a:ln>
            </c:spPr>
            <c:extLst>
              <c:ext xmlns:c16="http://schemas.microsoft.com/office/drawing/2014/chart" uri="{C3380CC4-5D6E-409C-BE32-E72D297353CC}">
                <c16:uniqueId val="{00000017-1037-40F2-BC51-4D52697E83E1}"/>
              </c:ext>
            </c:extLst>
          </c:dPt>
          <c:dPt>
            <c:idx val="31"/>
            <c:bubble3D val="0"/>
            <c:spPr>
              <a:ln w="28575">
                <a:solidFill>
                  <a:schemeClr val="bg1"/>
                </a:solidFill>
                <a:prstDash val="sysDash"/>
              </a:ln>
            </c:spPr>
            <c:extLst>
              <c:ext xmlns:c16="http://schemas.microsoft.com/office/drawing/2014/chart" uri="{C3380CC4-5D6E-409C-BE32-E72D297353CC}">
                <c16:uniqueId val="{00000019-1037-40F2-BC51-4D52697E83E1}"/>
              </c:ext>
            </c:extLst>
          </c:dPt>
          <c:dPt>
            <c:idx val="32"/>
            <c:bubble3D val="0"/>
            <c:spPr>
              <a:ln w="28575">
                <a:solidFill>
                  <a:srgbClr val="FFFFFF"/>
                </a:solidFill>
                <a:prstDash val="sysDash"/>
              </a:ln>
            </c:spPr>
            <c:extLst>
              <c:ext xmlns:c16="http://schemas.microsoft.com/office/drawing/2014/chart" uri="{C3380CC4-5D6E-409C-BE32-E72D297353CC}">
                <c16:uniqueId val="{0000001B-1037-40F2-BC51-4D52697E83E1}"/>
              </c:ext>
            </c:extLst>
          </c:dPt>
          <c:dPt>
            <c:idx val="33"/>
            <c:bubble3D val="0"/>
            <c:spPr>
              <a:ln w="28575">
                <a:solidFill>
                  <a:srgbClr val="FFFFFF"/>
                </a:solidFill>
                <a:prstDash val="sysDash"/>
              </a:ln>
            </c:spPr>
            <c:extLst>
              <c:ext xmlns:c16="http://schemas.microsoft.com/office/drawing/2014/chart" uri="{C3380CC4-5D6E-409C-BE32-E72D297353CC}">
                <c16:uniqueId val="{0000001D-1037-40F2-BC51-4D52697E83E1}"/>
              </c:ext>
            </c:extLst>
          </c:dPt>
          <c:dPt>
            <c:idx val="34"/>
            <c:bubble3D val="0"/>
            <c:spPr>
              <a:ln w="28575">
                <a:solidFill>
                  <a:srgbClr val="FFFFFF"/>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olid"/>
              </a:ln>
            </c:spPr>
            <c:extLst>
              <c:ext xmlns:c16="http://schemas.microsoft.com/office/drawing/2014/chart" uri="{C3380CC4-5D6E-409C-BE32-E72D297353CC}">
                <c16:uniqueId val="{0000001C-0D27-49B2-99DD-FA375291FE89}"/>
              </c:ext>
            </c:extLst>
          </c:dPt>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'c1-1'!$L$14:$L$53</c:f>
              <c:numCache>
                <c:formatCode>0.0</c:formatCode>
                <c:ptCount val="40"/>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5.0127782000000003E-2</c:v>
                </c:pt>
                <c:pt idx="31">
                  <c:v>1.2221128779999999</c:v>
                </c:pt>
                <c:pt idx="32">
                  <c:v>2.2416690969999999</c:v>
                </c:pt>
                <c:pt idx="33">
                  <c:v>2.0051558489999999</c:v>
                </c:pt>
                <c:pt idx="34">
                  <c:v>2.590974074</c:v>
                </c:pt>
                <c:pt idx="35">
                  <c:v>2.6100224449999998</c:v>
                </c:pt>
                <c:pt idx="36">
                  <c:v>2.9411036899999998</c:v>
                </c:pt>
                <c:pt idx="37">
                  <c:v>3.028871707</c:v>
                </c:pt>
                <c:pt idx="38">
                  <c:v>3.0388890769999999</c:v>
                </c:pt>
                <c:pt idx="39">
                  <c:v>3.0115603210000002</c:v>
                </c:pt>
              </c:numCache>
            </c:numRef>
          </c:val>
          <c:smooth val="0"/>
          <c:extLst>
            <c:ext xmlns:c16="http://schemas.microsoft.com/office/drawing/2014/chart" uri="{C3380CC4-5D6E-409C-BE32-E72D297353CC}">
              <c16:uniqueId val="{00000024-1037-40F2-BC51-4D52697E83E1}"/>
            </c:ext>
          </c:extLst>
        </c:ser>
        <c:ser>
          <c:idx val="10"/>
          <c:order val="11"/>
          <c:spPr>
            <a:ln>
              <a:solidFill>
                <a:schemeClr val="accent6">
                  <a:lumMod val="50000"/>
                </a:schemeClr>
              </a:solidFill>
              <a:prstDash val="sysDash"/>
            </a:ln>
          </c:spPr>
          <c:marker>
            <c:symbol val="none"/>
          </c:marke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'c1-1'!$O$14:$O$53</c:f>
              <c:numCache>
                <c:formatCode>General</c:formatCode>
                <c:ptCount val="40"/>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accent6">
                  <a:lumMod val="50000"/>
                </a:schemeClr>
              </a:solidFill>
              <a:prstDash val="sysDash"/>
            </a:ln>
          </c:spPr>
          <c:marker>
            <c:symbol val="none"/>
          </c:marke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'c1-1'!$P$14:$P$53</c:f>
              <c:numCache>
                <c:formatCode>General</c:formatCode>
                <c:ptCount val="40"/>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61520896"/>
        <c:axId val="61526784"/>
      </c:lineChart>
      <c:dateAx>
        <c:axId val="364064128"/>
        <c:scaling>
          <c:orientation val="minMax"/>
          <c:min val="40544"/>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61518976"/>
        <c:crosses val="autoZero"/>
        <c:auto val="0"/>
        <c:lblOffset val="100"/>
        <c:baseTimeUnit val="months"/>
        <c:majorUnit val="1"/>
        <c:majorTimeUnit val="years"/>
      </c:dateAx>
      <c:valAx>
        <c:axId val="61518976"/>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364064128"/>
        <c:crosses val="max"/>
        <c:crossBetween val="between"/>
        <c:majorUnit val="1"/>
        <c:minorUnit val="0.5"/>
      </c:valAx>
      <c:dateAx>
        <c:axId val="61520896"/>
        <c:scaling>
          <c:orientation val="minMax"/>
        </c:scaling>
        <c:delete val="1"/>
        <c:axPos val="b"/>
        <c:numFmt formatCode="m/d/yyyy" sourceLinked="1"/>
        <c:majorTickMark val="out"/>
        <c:minorTickMark val="none"/>
        <c:tickLblPos val="none"/>
        <c:crossAx val="61526784"/>
        <c:crosses val="autoZero"/>
        <c:auto val="1"/>
        <c:lblOffset val="100"/>
        <c:baseTimeUnit val="months"/>
      </c:dateAx>
      <c:valAx>
        <c:axId val="61526784"/>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61520896"/>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1482564483044553"/>
        </c:manualLayout>
      </c:layout>
      <c:areaChart>
        <c:grouping val="stacked"/>
        <c:varyColors val="0"/>
        <c:ser>
          <c:idx val="0"/>
          <c:order val="1"/>
          <c:tx>
            <c:strRef>
              <c:f>'c1-5'!$D$14</c:f>
              <c:strCache>
                <c:ptCount val="1"/>
                <c:pt idx="0">
                  <c:v>lower90</c:v>
                </c:pt>
              </c:strCache>
            </c:strRef>
          </c:tx>
          <c:spPr>
            <a:no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[0]!_c14_lower90</c:f>
              <c:numCache>
                <c:formatCode>0.0</c:formatCode>
                <c:ptCount val="40"/>
                <c:pt idx="0">
                  <c:v>-6.8090586319256801</c:v>
                </c:pt>
                <c:pt idx="1">
                  <c:v>-7.5342277427784499</c:v>
                </c:pt>
                <c:pt idx="2">
                  <c:v>-7.4409615055139797</c:v>
                </c:pt>
                <c:pt idx="3">
                  <c:v>-4.1337343905106296</c:v>
                </c:pt>
                <c:pt idx="4">
                  <c:v>-0.367349928011933</c:v>
                </c:pt>
                <c:pt idx="5">
                  <c:v>0.50087541310803374</c:v>
                </c:pt>
                <c:pt idx="6">
                  <c:v>1.1089198883663016</c:v>
                </c:pt>
                <c:pt idx="7">
                  <c:v>1.2516487415310138</c:v>
                </c:pt>
                <c:pt idx="8">
                  <c:v>2.1964103562807367</c:v>
                </c:pt>
                <c:pt idx="9">
                  <c:v>1.5841079634195694</c:v>
                </c:pt>
                <c:pt idx="10">
                  <c:v>1.3134542729333418</c:v>
                </c:pt>
                <c:pt idx="11">
                  <c:v>1.9066470448332353</c:v>
                </c:pt>
                <c:pt idx="12">
                  <c:v>-1.1456381019614383</c:v>
                </c:pt>
                <c:pt idx="13">
                  <c:v>-1.3553616794629448</c:v>
                </c:pt>
                <c:pt idx="14">
                  <c:v>-1.3260055675537501</c:v>
                </c:pt>
                <c:pt idx="15">
                  <c:v>-2.2770673373844801</c:v>
                </c:pt>
                <c:pt idx="16">
                  <c:v>0.74534902850031415</c:v>
                </c:pt>
                <c:pt idx="17">
                  <c:v>1.7154252987113807</c:v>
                </c:pt>
                <c:pt idx="18">
                  <c:v>2.5694737594273249</c:v>
                </c:pt>
                <c:pt idx="19">
                  <c:v>3.8800729408516617</c:v>
                </c:pt>
                <c:pt idx="20">
                  <c:v>4.0614059374637321</c:v>
                </c:pt>
                <c:pt idx="21">
                  <c:v>4.4174006744963634</c:v>
                </c:pt>
                <c:pt idx="22">
                  <c:v>3.9572774520170384</c:v>
                </c:pt>
                <c:pt idx="23">
                  <c:v>3.3877395205660292</c:v>
                </c:pt>
                <c:pt idx="24">
                  <c:v>3.5665942270360764</c:v>
                </c:pt>
                <c:pt idx="25">
                  <c:v>2.3664757990498715</c:v>
                </c:pt>
                <c:pt idx="26">
                  <c:v>2.1359005032267389</c:v>
                </c:pt>
                <c:pt idx="27">
                  <c:v>2.4332116001954689</c:v>
                </c:pt>
                <c:pt idx="28">
                  <c:v>0.80883743136687425</c:v>
                </c:pt>
                <c:pt idx="29">
                  <c:v>1.9087298246599982</c:v>
                </c:pt>
                <c:pt idx="30">
                  <c:v>1.4850558325617371</c:v>
                </c:pt>
                <c:pt idx="31">
                  <c:v>2.7927808656477948</c:v>
                </c:pt>
                <c:pt idx="32">
                  <c:v>2.9303431036963459</c:v>
                </c:pt>
                <c:pt idx="33">
                  <c:v>2.3305286488632166</c:v>
                </c:pt>
                <c:pt idx="34">
                  <c:v>1.7470299728475533</c:v>
                </c:pt>
                <c:pt idx="35">
                  <c:v>1.8256612510427792</c:v>
                </c:pt>
                <c:pt idx="36">
                  <c:v>1.5992697179791695</c:v>
                </c:pt>
                <c:pt idx="37">
                  <c:v>1.5183400581182607</c:v>
                </c:pt>
                <c:pt idx="38">
                  <c:v>1.4818724657641127</c:v>
                </c:pt>
                <c:pt idx="39">
                  <c:v>1.348054549809715</c:v>
                </c:pt>
              </c:numCache>
            </c:numRef>
          </c:val>
          <c:extLst>
            <c:ext xmlns:c16="http://schemas.microsoft.com/office/drawing/2014/chart" uri="{C3380CC4-5D6E-409C-BE32-E72D297353CC}">
              <c16:uniqueId val="{00000000-F755-4234-89E3-5DA9088B6C99}"/>
            </c:ext>
          </c:extLst>
        </c:ser>
        <c:ser>
          <c:idx val="1"/>
          <c:order val="2"/>
          <c:tx>
            <c:strRef>
              <c:f>'c1-5'!$E$14</c:f>
              <c:strCache>
                <c:ptCount val="1"/>
                <c:pt idx="0">
                  <c:v>lower60</c:v>
                </c:pt>
              </c:strCache>
            </c:strRef>
          </c:tx>
          <c:spPr>
            <a:solidFill>
              <a:srgbClr val="7BAFD4">
                <a:lumMod val="50000"/>
                <a:alpha val="50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[0]!_c14_lower60</c:f>
              <c:numCache>
                <c:formatCode>0.0</c:formatCode>
                <c:ptCount val="40"/>
                <c:pt idx="24">
                  <c:v>0.18074559510920851</c:v>
                </c:pt>
                <c:pt idx="25">
                  <c:v>0.20977884907129019</c:v>
                </c:pt>
                <c:pt idx="26">
                  <c:v>0.25703912415511576</c:v>
                </c:pt>
                <c:pt idx="27">
                  <c:v>0.28076218471915704</c:v>
                </c:pt>
                <c:pt idx="28">
                  <c:v>0.41050772346733178</c:v>
                </c:pt>
                <c:pt idx="29">
                  <c:v>0.50374943197091371</c:v>
                </c:pt>
                <c:pt idx="30">
                  <c:v>0.59043350149076468</c:v>
                </c:pt>
                <c:pt idx="31">
                  <c:v>0.46562347789531877</c:v>
                </c:pt>
                <c:pt idx="32">
                  <c:v>0.47706733925928058</c:v>
                </c:pt>
                <c:pt idx="33">
                  <c:v>0.6262101409194285</c:v>
                </c:pt>
                <c:pt idx="34">
                  <c:v>0.79757881843102285</c:v>
                </c:pt>
                <c:pt idx="35">
                  <c:v>0.86403461847759022</c:v>
                </c:pt>
                <c:pt idx="36">
                  <c:v>0.96602007091449105</c:v>
                </c:pt>
                <c:pt idx="37">
                  <c:v>1.0582219676852169</c:v>
                </c:pt>
                <c:pt idx="38">
                  <c:v>1.1430103623211401</c:v>
                </c:pt>
                <c:pt idx="39">
                  <c:v>1.2219294758108714</c:v>
                </c:pt>
              </c:numCache>
            </c:numRef>
          </c:val>
          <c:extLst>
            <c:ext xmlns:c16="http://schemas.microsoft.com/office/drawing/2014/chart" uri="{C3380CC4-5D6E-409C-BE32-E72D297353CC}">
              <c16:uniqueId val="{00000001-F755-4234-89E3-5DA9088B6C99}"/>
            </c:ext>
          </c:extLst>
        </c:ser>
        <c:ser>
          <c:idx val="2"/>
          <c:order val="3"/>
          <c:tx>
            <c:strRef>
              <c:f>'c1-5'!$F$14</c:f>
              <c:strCache>
                <c:ptCount val="1"/>
                <c:pt idx="0">
                  <c:v>lower30</c:v>
                </c:pt>
              </c:strCache>
            </c:strRef>
          </c:tx>
          <c:spPr>
            <a:solidFill>
              <a:srgbClr val="7BAFD4">
                <a:lumMod val="50000"/>
                <a:alpha val="65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[0]!_c14_lower30</c:f>
              <c:numCache>
                <c:formatCode>0.0</c:formatCode>
                <c:ptCount val="40"/>
                <c:pt idx="24">
                  <c:v>0.10267807223658565</c:v>
                </c:pt>
                <c:pt idx="25">
                  <c:v>0.11917130155030975</c:v>
                </c:pt>
                <c:pt idx="26">
                  <c:v>0.14601894857620756</c:v>
                </c:pt>
                <c:pt idx="27">
                  <c:v>0.15949555985846731</c:v>
                </c:pt>
                <c:pt idx="28">
                  <c:v>0.23320148775071026</c:v>
                </c:pt>
                <c:pt idx="29">
                  <c:v>0.28617029661937865</c:v>
                </c:pt>
                <c:pt idx="30">
                  <c:v>0.33541383777756062</c:v>
                </c:pt>
                <c:pt idx="31">
                  <c:v>0.26451168046169382</c:v>
                </c:pt>
                <c:pt idx="32">
                  <c:v>0.27101271647911007</c:v>
                </c:pt>
                <c:pt idx="33">
                  <c:v>0.35573785378148637</c:v>
                </c:pt>
                <c:pt idx="34">
                  <c:v>0.45308908072559051</c:v>
                </c:pt>
                <c:pt idx="35">
                  <c:v>0.49084133373954986</c:v>
                </c:pt>
                <c:pt idx="36">
                  <c:v>0.54877729420414578</c:v>
                </c:pt>
                <c:pt idx="37">
                  <c:v>0.60115540616452012</c:v>
                </c:pt>
                <c:pt idx="38">
                  <c:v>0.64932205113305352</c:v>
                </c:pt>
                <c:pt idx="39">
                  <c:v>0.69415447114776985</c:v>
                </c:pt>
              </c:numCache>
            </c:numRef>
          </c:val>
          <c:extLst>
            <c:ext xmlns:c16="http://schemas.microsoft.com/office/drawing/2014/chart" uri="{C3380CC4-5D6E-409C-BE32-E72D297353CC}">
              <c16:uniqueId val="{00000002-F755-4234-89E3-5DA9088B6C99}"/>
            </c:ext>
          </c:extLst>
        </c:ser>
        <c:ser>
          <c:idx val="3"/>
          <c:order val="4"/>
          <c:tx>
            <c:strRef>
              <c:f>'c1-5'!$G$14</c:f>
              <c:strCache>
                <c:ptCount val="1"/>
                <c:pt idx="0">
                  <c:v>baseline</c:v>
                </c:pt>
              </c:strCache>
            </c:strRef>
          </c:tx>
          <c:spPr>
            <a:solidFill>
              <a:srgbClr val="7BAFD4">
                <a:lumMod val="50000"/>
                <a:alpha val="80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[0]!_c14_dbaseline</c:f>
              <c:numCache>
                <c:formatCode>0.0</c:formatCode>
                <c:ptCount val="40"/>
                <c:pt idx="24">
                  <c:v>8.6705886842601831E-2</c:v>
                </c:pt>
                <c:pt idx="25">
                  <c:v>0.10063349614997019</c:v>
                </c:pt>
                <c:pt idx="26">
                  <c:v>0.12330483185301988</c:v>
                </c:pt>
                <c:pt idx="27">
                  <c:v>0.13468507602208613</c:v>
                </c:pt>
                <c:pt idx="28">
                  <c:v>0.19692560804852066</c:v>
                </c:pt>
                <c:pt idx="29">
                  <c:v>0.24165480336660128</c:v>
                </c:pt>
                <c:pt idx="30">
                  <c:v>0.28323821854362485</c:v>
                </c:pt>
                <c:pt idx="31">
                  <c:v>0.22336531388915404</c:v>
                </c:pt>
                <c:pt idx="32">
                  <c:v>0.22885507505244318</c:v>
                </c:pt>
                <c:pt idx="33">
                  <c:v>0.30040071286629955</c:v>
                </c:pt>
                <c:pt idx="34">
                  <c:v>0.38260837691315475</c:v>
                </c:pt>
                <c:pt idx="35">
                  <c:v>0.41448804222610836</c:v>
                </c:pt>
                <c:pt idx="36">
                  <c:v>0.46341171913918977</c:v>
                </c:pt>
                <c:pt idx="37">
                  <c:v>0.50764210396956688</c:v>
                </c:pt>
                <c:pt idx="38">
                  <c:v>0.54831614057016154</c:v>
                </c:pt>
                <c:pt idx="39">
                  <c:v>0.58617461075763533</c:v>
                </c:pt>
              </c:numCache>
            </c:numRef>
          </c:val>
          <c:extLst>
            <c:ext xmlns:c16="http://schemas.microsoft.com/office/drawing/2014/chart" uri="{C3380CC4-5D6E-409C-BE32-E72D297353CC}">
              <c16:uniqueId val="{00000003-F755-4234-89E3-5DA9088B6C99}"/>
            </c:ext>
          </c:extLst>
        </c:ser>
        <c:ser>
          <c:idx val="4"/>
          <c:order val="5"/>
          <c:tx>
            <c:strRef>
              <c:f>'c1-5'!$H$14</c:f>
              <c:strCache>
                <c:ptCount val="1"/>
                <c:pt idx="0">
                  <c:v>upper30</c:v>
                </c:pt>
              </c:strCache>
            </c:strRef>
          </c:tx>
          <c:spPr>
            <a:solidFill>
              <a:srgbClr val="7BAFD4">
                <a:lumMod val="50000"/>
                <a:alpha val="80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[0]!_c14_upper30</c:f>
              <c:numCache>
                <c:formatCode>0.0</c:formatCode>
                <c:ptCount val="40"/>
                <c:pt idx="24">
                  <c:v>8.6705886842602276E-2</c:v>
                </c:pt>
                <c:pt idx="25">
                  <c:v>0.10063349614997019</c:v>
                </c:pt>
                <c:pt idx="26">
                  <c:v>0.12330483185301988</c:v>
                </c:pt>
                <c:pt idx="27">
                  <c:v>0.13468507602208613</c:v>
                </c:pt>
                <c:pt idx="28">
                  <c:v>0.10603686587228034</c:v>
                </c:pt>
                <c:pt idx="29">
                  <c:v>9.1662166794228117E-2</c:v>
                </c:pt>
                <c:pt idx="30">
                  <c:v>0.15251288690810538</c:v>
                </c:pt>
                <c:pt idx="31">
                  <c:v>0.22336531388915404</c:v>
                </c:pt>
                <c:pt idx="32">
                  <c:v>0.22885507505244274</c:v>
                </c:pt>
                <c:pt idx="33">
                  <c:v>0.30040071286629955</c:v>
                </c:pt>
                <c:pt idx="34">
                  <c:v>0.38260837691315475</c:v>
                </c:pt>
                <c:pt idx="35">
                  <c:v>0.41448804222610836</c:v>
                </c:pt>
                <c:pt idx="36">
                  <c:v>0.46341171913918977</c:v>
                </c:pt>
                <c:pt idx="37">
                  <c:v>0.50764210396956688</c:v>
                </c:pt>
                <c:pt idx="38">
                  <c:v>0.54831614057016154</c:v>
                </c:pt>
                <c:pt idx="39">
                  <c:v>0.58617461075763533</c:v>
                </c:pt>
              </c:numCache>
            </c:numRef>
          </c:val>
          <c:extLst>
            <c:ext xmlns:c16="http://schemas.microsoft.com/office/drawing/2014/chart" uri="{C3380CC4-5D6E-409C-BE32-E72D297353CC}">
              <c16:uniqueId val="{00000004-F755-4234-89E3-5DA9088B6C99}"/>
            </c:ext>
          </c:extLst>
        </c:ser>
        <c:ser>
          <c:idx val="5"/>
          <c:order val="6"/>
          <c:tx>
            <c:strRef>
              <c:f>'c1-5'!$I$14</c:f>
              <c:strCache>
                <c:ptCount val="1"/>
                <c:pt idx="0">
                  <c:v>upper60</c:v>
                </c:pt>
              </c:strCache>
            </c:strRef>
          </c:tx>
          <c:spPr>
            <a:solidFill>
              <a:srgbClr val="7BAFD4">
                <a:lumMod val="50000"/>
                <a:alpha val="65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[0]!_c14_upper60</c:f>
              <c:numCache>
                <c:formatCode>0.0</c:formatCode>
                <c:ptCount val="40"/>
                <c:pt idx="24">
                  <c:v>0.10267807223658476</c:v>
                </c:pt>
                <c:pt idx="25">
                  <c:v>0.11917130155030975</c:v>
                </c:pt>
                <c:pt idx="26">
                  <c:v>0.14601894857620801</c:v>
                </c:pt>
                <c:pt idx="27">
                  <c:v>0.15949555985846775</c:v>
                </c:pt>
                <c:pt idx="28">
                  <c:v>0.1255700318657671</c:v>
                </c:pt>
                <c:pt idx="29">
                  <c:v>0.10854735389010939</c:v>
                </c:pt>
                <c:pt idx="30">
                  <c:v>0.18060745111099452</c:v>
                </c:pt>
                <c:pt idx="31">
                  <c:v>0.26451168046169382</c:v>
                </c:pt>
                <c:pt idx="32">
                  <c:v>0.27101271647911052</c:v>
                </c:pt>
                <c:pt idx="33">
                  <c:v>0.35573785378148637</c:v>
                </c:pt>
                <c:pt idx="34">
                  <c:v>0.45308908072559051</c:v>
                </c:pt>
                <c:pt idx="35">
                  <c:v>0.4908413337395503</c:v>
                </c:pt>
                <c:pt idx="36">
                  <c:v>0.54877729420414578</c:v>
                </c:pt>
                <c:pt idx="37">
                  <c:v>0.60115540616452101</c:v>
                </c:pt>
                <c:pt idx="38">
                  <c:v>0.64932205113305397</c:v>
                </c:pt>
                <c:pt idx="39">
                  <c:v>0.69415447114776985</c:v>
                </c:pt>
              </c:numCache>
            </c:numRef>
          </c:val>
          <c:extLst>
            <c:ext xmlns:c16="http://schemas.microsoft.com/office/drawing/2014/chart" uri="{C3380CC4-5D6E-409C-BE32-E72D297353CC}">
              <c16:uniqueId val="{00000005-F755-4234-89E3-5DA9088B6C99}"/>
            </c:ext>
          </c:extLst>
        </c:ser>
        <c:ser>
          <c:idx val="6"/>
          <c:order val="7"/>
          <c:tx>
            <c:strRef>
              <c:f>'c1-5'!$J$14</c:f>
              <c:strCache>
                <c:ptCount val="1"/>
                <c:pt idx="0">
                  <c:v>upper90</c:v>
                </c:pt>
              </c:strCache>
            </c:strRef>
          </c:tx>
          <c:spPr>
            <a:solidFill>
              <a:srgbClr val="7BAFD4">
                <a:lumMod val="50000"/>
                <a:alpha val="50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[0]!_c14_upper90</c:f>
              <c:numCache>
                <c:formatCode>0.0</c:formatCode>
                <c:ptCount val="40"/>
                <c:pt idx="24">
                  <c:v>0.18074559510920896</c:v>
                </c:pt>
                <c:pt idx="25">
                  <c:v>0.20977884907128974</c:v>
                </c:pt>
                <c:pt idx="26">
                  <c:v>0.25703912415511487</c:v>
                </c:pt>
                <c:pt idx="27">
                  <c:v>0.28076218471915615</c:v>
                </c:pt>
                <c:pt idx="28">
                  <c:v>0.2210426203285627</c:v>
                </c:pt>
                <c:pt idx="29">
                  <c:v>0.19107737074758724</c:v>
                </c:pt>
                <c:pt idx="30">
                  <c:v>0.31792573157194948</c:v>
                </c:pt>
                <c:pt idx="31">
                  <c:v>0.46562347789531877</c:v>
                </c:pt>
                <c:pt idx="32">
                  <c:v>0.47706733925928013</c:v>
                </c:pt>
                <c:pt idx="33">
                  <c:v>0.62621014091942762</c:v>
                </c:pt>
                <c:pt idx="34">
                  <c:v>0.7975788184310213</c:v>
                </c:pt>
                <c:pt idx="35">
                  <c:v>0.86403461847758845</c:v>
                </c:pt>
                <c:pt idx="36">
                  <c:v>0.96602007091448971</c:v>
                </c:pt>
                <c:pt idx="37">
                  <c:v>1.0582219676852143</c:v>
                </c:pt>
                <c:pt idx="38">
                  <c:v>1.1430103623211378</c:v>
                </c:pt>
                <c:pt idx="39">
                  <c:v>1.2219294758108692</c:v>
                </c:pt>
              </c:numCache>
            </c:numRef>
          </c:val>
          <c:extLst>
            <c:ext xmlns:c16="http://schemas.microsoft.com/office/drawing/2014/chart" uri="{C3380CC4-5D6E-409C-BE32-E72D297353CC}">
              <c16:uniqueId val="{00000006-F755-4234-89E3-5DA9088B6C99}"/>
            </c:ext>
          </c:extLst>
        </c:ser>
        <c:dLbls>
          <c:showLegendKey val="0"/>
          <c:showVal val="0"/>
          <c:showCatName val="0"/>
          <c:showSerName val="0"/>
          <c:showPercent val="0"/>
          <c:showBubbleSize val="0"/>
        </c:dLbls>
        <c:axId val="108696704"/>
        <c:axId val="108698240"/>
      </c:areaChart>
      <c:barChart>
        <c:barDir val="col"/>
        <c:grouping val="clustered"/>
        <c:varyColors val="0"/>
        <c:ser>
          <c:idx val="7"/>
          <c:order val="9"/>
          <c:tx>
            <c:strRef>
              <c:f>'c1-5'!$M$14</c:f>
              <c:strCache>
                <c:ptCount val="1"/>
                <c:pt idx="0">
                  <c:v>dummyfcast+</c:v>
                </c:pt>
              </c:strCache>
            </c:strRef>
          </c:tx>
          <c:spPr>
            <a:solidFill>
              <a:sysClr val="windowText" lastClr="000000">
                <a:alpha val="50000"/>
              </a:sysClr>
            </a:solidFill>
          </c:spPr>
          <c:invertIfNegative val="0"/>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[0]!_c14_dummyfcastplus</c:f>
              <c:numCache>
                <c:formatCode>0</c:formatCode>
                <c:ptCount val="40"/>
              </c:numCache>
            </c:numRef>
          </c:val>
          <c:extLst>
            <c:ext xmlns:c16="http://schemas.microsoft.com/office/drawing/2014/chart" uri="{C3380CC4-5D6E-409C-BE32-E72D297353CC}">
              <c16:uniqueId val="{00000007-F755-4234-89E3-5DA9088B6C99}"/>
            </c:ext>
          </c:extLst>
        </c:ser>
        <c:ser>
          <c:idx val="8"/>
          <c:order val="10"/>
          <c:tx>
            <c:strRef>
              <c:f>'c1-5'!$N$14</c:f>
              <c:strCache>
                <c:ptCount val="1"/>
              </c:strCache>
            </c:strRef>
          </c:tx>
          <c:spPr>
            <a:solidFill>
              <a:sysClr val="windowText" lastClr="000000">
                <a:alpha val="50000"/>
              </a:sysClr>
            </a:solidFill>
          </c:spPr>
          <c:invertIfNegative val="0"/>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[0]!_c14_dummyfcastminus</c:f>
              <c:numCache>
                <c:formatCode>0.0000000000</c:formatCode>
                <c:ptCount val="40"/>
              </c:numCache>
            </c:numRef>
          </c:val>
          <c:extLst>
            <c:ext xmlns:c16="http://schemas.microsoft.com/office/drawing/2014/chart" uri="{C3380CC4-5D6E-409C-BE32-E72D297353CC}">
              <c16:uniqueId val="{00000008-F755-4234-89E3-5DA9088B6C99}"/>
            </c:ext>
          </c:extLst>
        </c:ser>
        <c:dLbls>
          <c:showLegendKey val="0"/>
          <c:showVal val="0"/>
          <c:showCatName val="0"/>
          <c:showSerName val="0"/>
          <c:showPercent val="0"/>
          <c:showBubbleSize val="0"/>
        </c:dLbls>
        <c:gapWidth val="500"/>
        <c:overlap val="100"/>
        <c:axId val="108696704"/>
        <c:axId val="108698240"/>
      </c:barChart>
      <c:lineChart>
        <c:grouping val="standard"/>
        <c:varyColors val="0"/>
        <c:ser>
          <c:idx val="9"/>
          <c:order val="0"/>
          <c:tx>
            <c:strRef>
              <c:f>'c1-5'!$L$14</c:f>
              <c:strCache>
                <c:ptCount val="1"/>
                <c:pt idx="0">
                  <c:v>actual HCSO data</c:v>
                </c:pt>
              </c:strCache>
            </c:strRef>
          </c:tx>
          <c:spPr>
            <a:ln>
              <a:solidFill>
                <a:srgbClr val="9C0000"/>
              </a:solidFill>
              <a:prstDash val="sysDash"/>
            </a:ln>
          </c:spPr>
          <c:marker>
            <c:symbol val="none"/>
          </c:marke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'c1-5'!$L$15:$L$54</c:f>
              <c:numCache>
                <c:formatCode>0.0</c:formatCode>
                <c:ptCount val="40"/>
                <c:pt idx="0">
                  <c:v>-6.834546198141652</c:v>
                </c:pt>
                <c:pt idx="1">
                  <c:v>-7.53110681082903</c:v>
                </c:pt>
                <c:pt idx="2">
                  <c:v>-7.4420235949281164</c:v>
                </c:pt>
                <c:pt idx="3">
                  <c:v>-4.1365614122972403</c:v>
                </c:pt>
                <c:pt idx="4">
                  <c:v>-0.36056902067782914</c:v>
                </c:pt>
                <c:pt idx="5">
                  <c:v>0.49615547191442033</c:v>
                </c:pt>
                <c:pt idx="6">
                  <c:v>1.1081193545388004</c:v>
                </c:pt>
                <c:pt idx="7">
                  <c:v>1.2454964094878136</c:v>
                </c:pt>
                <c:pt idx="8">
                  <c:v>2.1923765150991983</c:v>
                </c:pt>
                <c:pt idx="9">
                  <c:v>1.5863064044200286</c:v>
                </c:pt>
                <c:pt idx="10">
                  <c:v>1.3105022839203144</c:v>
                </c:pt>
                <c:pt idx="11">
                  <c:v>1.9122287110728422</c:v>
                </c:pt>
                <c:pt idx="12">
                  <c:v>-1.1215235326761785</c:v>
                </c:pt>
                <c:pt idx="13">
                  <c:v>-1.3508369871468204</c:v>
                </c:pt>
                <c:pt idx="14">
                  <c:v>-1.3169021059647719</c:v>
                </c:pt>
                <c:pt idx="15">
                  <c:v>-2.274142588505967</c:v>
                </c:pt>
                <c:pt idx="16">
                  <c:v>0.72421529477435342</c:v>
                </c:pt>
                <c:pt idx="17">
                  <c:v>1.7137066062605584</c:v>
                </c:pt>
                <c:pt idx="18">
                  <c:v>2.566011209868563</c:v>
                </c:pt>
                <c:pt idx="19">
                  <c:v>3.881612205620911</c:v>
                </c:pt>
                <c:pt idx="20">
                  <c:v>4.0514835326551832</c:v>
                </c:pt>
                <c:pt idx="21">
                  <c:v>4.4139378236972533</c:v>
                </c:pt>
                <c:pt idx="22">
                  <c:v>3.9615311215399913</c:v>
                </c:pt>
                <c:pt idx="23">
                  <c:v>3.3881070268704008</c:v>
                </c:pt>
                <c:pt idx="24">
                  <c:v>3.9061573104906842</c:v>
                </c:pt>
                <c:pt idx="25">
                  <c:v>2.7916419316811556</c:v>
                </c:pt>
                <c:pt idx="26">
                  <c:v>2.6830553463804847</c:v>
                </c:pt>
                <c:pt idx="27">
                  <c:v>3.0172393684341046</c:v>
                </c:pt>
                <c:pt idx="28">
                  <c:v>0.92039250496694081</c:v>
                </c:pt>
                <c:pt idx="29">
                  <c:v>1.9100264610673889</c:v>
                </c:pt>
                <c:pt idx="30">
                  <c:v>1.5960886921099444</c:v>
                </c:pt>
              </c:numCache>
            </c:numRef>
          </c:val>
          <c:smooth val="0"/>
          <c:extLst>
            <c:ext xmlns:c16="http://schemas.microsoft.com/office/drawing/2014/chart" uri="{C3380CC4-5D6E-409C-BE32-E72D297353CC}">
              <c16:uniqueId val="{00000017-4BA9-4AA1-BD90-3BFC064D2C31}"/>
            </c:ext>
          </c:extLst>
        </c:ser>
        <c:ser>
          <c:idx val="11"/>
          <c:order val="8"/>
          <c:tx>
            <c:strRef>
              <c:f>'c1-5'!$K$14</c:f>
              <c:strCache>
                <c:ptCount val="1"/>
                <c:pt idx="0">
                  <c:v>MNB forecast</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F755-4234-89E3-5DA9088B6C99}"/>
              </c:ext>
            </c:extLst>
          </c:dPt>
          <c:dPt>
            <c:idx val="27"/>
            <c:bubble3D val="0"/>
            <c:extLst>
              <c:ext xmlns:c16="http://schemas.microsoft.com/office/drawing/2014/chart" uri="{C3380CC4-5D6E-409C-BE32-E72D297353CC}">
                <c16:uniqueId val="{0000000A-F755-4234-89E3-5DA9088B6C99}"/>
              </c:ext>
            </c:extLst>
          </c:dPt>
          <c:dPt>
            <c:idx val="28"/>
            <c:bubble3D val="0"/>
            <c:extLst>
              <c:ext xmlns:c16="http://schemas.microsoft.com/office/drawing/2014/chart" uri="{C3380CC4-5D6E-409C-BE32-E72D297353CC}">
                <c16:uniqueId val="{0000000C-F755-4234-89E3-5DA9088B6C99}"/>
              </c:ext>
            </c:extLst>
          </c:dPt>
          <c:dPt>
            <c:idx val="29"/>
            <c:bubble3D val="0"/>
            <c:extLst>
              <c:ext xmlns:c16="http://schemas.microsoft.com/office/drawing/2014/chart" uri="{C3380CC4-5D6E-409C-BE32-E72D297353CC}">
                <c16:uniqueId val="{0000000E-F755-4234-89E3-5DA9088B6C99}"/>
              </c:ext>
            </c:extLst>
          </c:dPt>
          <c:dPt>
            <c:idx val="30"/>
            <c:bubble3D val="0"/>
            <c:spPr>
              <a:ln w="28575">
                <a:solidFill>
                  <a:schemeClr val="accent6">
                    <a:lumMod val="50000"/>
                  </a:schemeClr>
                </a:solidFill>
                <a:prstDash val="sysDash"/>
              </a:ln>
            </c:spPr>
            <c:extLst>
              <c:ext xmlns:c16="http://schemas.microsoft.com/office/drawing/2014/chart" uri="{C3380CC4-5D6E-409C-BE32-E72D297353CC}">
                <c16:uniqueId val="{00000010-F755-4234-89E3-5DA9088B6C99}"/>
              </c:ext>
            </c:extLst>
          </c:dPt>
          <c:dPt>
            <c:idx val="31"/>
            <c:bubble3D val="0"/>
            <c:spPr>
              <a:ln w="28575">
                <a:solidFill>
                  <a:schemeClr val="bg1"/>
                </a:solidFill>
                <a:prstDash val="sysDash"/>
              </a:ln>
            </c:spPr>
            <c:extLst>
              <c:ext xmlns:c16="http://schemas.microsoft.com/office/drawing/2014/chart" uri="{C3380CC4-5D6E-409C-BE32-E72D297353CC}">
                <c16:uniqueId val="{00000012-F755-4234-89E3-5DA9088B6C99}"/>
              </c:ext>
            </c:extLst>
          </c:dPt>
          <c:dPt>
            <c:idx val="32"/>
            <c:bubble3D val="0"/>
            <c:spPr>
              <a:ln w="28575">
                <a:solidFill>
                  <a:schemeClr val="bg1"/>
                </a:solidFill>
                <a:prstDash val="sysDash"/>
              </a:ln>
            </c:spPr>
            <c:extLst>
              <c:ext xmlns:c16="http://schemas.microsoft.com/office/drawing/2014/chart" uri="{C3380CC4-5D6E-409C-BE32-E72D297353CC}">
                <c16:uniqueId val="{00000014-F755-4234-89E3-5DA9088B6C99}"/>
              </c:ext>
            </c:extLst>
          </c:dPt>
          <c:dPt>
            <c:idx val="33"/>
            <c:bubble3D val="0"/>
            <c:spPr>
              <a:ln w="28575">
                <a:solidFill>
                  <a:srgbClr val="FFFFFF"/>
                </a:solidFill>
                <a:prstDash val="sysDash"/>
              </a:ln>
            </c:spPr>
            <c:extLst>
              <c:ext xmlns:c16="http://schemas.microsoft.com/office/drawing/2014/chart" uri="{C3380CC4-5D6E-409C-BE32-E72D297353CC}">
                <c16:uniqueId val="{00000016-F755-4234-89E3-5DA9088B6C99}"/>
              </c:ext>
            </c:extLst>
          </c:dPt>
          <c:dPt>
            <c:idx val="34"/>
            <c:bubble3D val="0"/>
            <c:spPr>
              <a:ln w="28575">
                <a:solidFill>
                  <a:srgbClr val="FFFFFF"/>
                </a:solidFill>
                <a:prstDash val="sysDash"/>
              </a:ln>
            </c:spPr>
            <c:extLst>
              <c:ext xmlns:c16="http://schemas.microsoft.com/office/drawing/2014/chart" uri="{C3380CC4-5D6E-409C-BE32-E72D297353CC}">
                <c16:uniqueId val="{00000018-F755-4234-89E3-5DA9088B6C99}"/>
              </c:ext>
            </c:extLst>
          </c:dPt>
          <c:dPt>
            <c:idx val="35"/>
            <c:bubble3D val="0"/>
            <c:spPr>
              <a:ln w="28575">
                <a:solidFill>
                  <a:schemeClr val="bg1"/>
                </a:solidFill>
                <a:prstDash val="sysDash"/>
              </a:ln>
            </c:spPr>
            <c:extLst>
              <c:ext xmlns:c16="http://schemas.microsoft.com/office/drawing/2014/chart" uri="{C3380CC4-5D6E-409C-BE32-E72D297353CC}">
                <c16:uniqueId val="{0000001A-F755-4234-89E3-5DA9088B6C99}"/>
              </c:ext>
            </c:extLst>
          </c:dPt>
          <c:dPt>
            <c:idx val="36"/>
            <c:bubble3D val="0"/>
            <c:spPr>
              <a:ln w="28575">
                <a:solidFill>
                  <a:schemeClr val="bg1"/>
                </a:solidFill>
                <a:prstDash val="sysDash"/>
              </a:ln>
            </c:spPr>
            <c:extLst>
              <c:ext xmlns:c16="http://schemas.microsoft.com/office/drawing/2014/chart" uri="{C3380CC4-5D6E-409C-BE32-E72D297353CC}">
                <c16:uniqueId val="{0000001C-F755-4234-89E3-5DA9088B6C99}"/>
              </c:ext>
            </c:extLst>
          </c:dPt>
          <c:dPt>
            <c:idx val="37"/>
            <c:bubble3D val="0"/>
            <c:spPr>
              <a:ln w="28575">
                <a:solidFill>
                  <a:schemeClr val="bg1"/>
                </a:solidFill>
                <a:prstDash val="sysDash"/>
              </a:ln>
            </c:spPr>
            <c:extLst>
              <c:ext xmlns:c16="http://schemas.microsoft.com/office/drawing/2014/chart" uri="{C3380CC4-5D6E-409C-BE32-E72D297353CC}">
                <c16:uniqueId val="{00000014-2098-4421-8FD4-F01C998F5396}"/>
              </c:ext>
            </c:extLst>
          </c:dPt>
          <c:dPt>
            <c:idx val="38"/>
            <c:bubble3D val="0"/>
            <c:spPr>
              <a:ln w="28575">
                <a:solidFill>
                  <a:schemeClr val="bg1"/>
                </a:solidFill>
                <a:prstDash val="solid"/>
              </a:ln>
            </c:spPr>
            <c:extLst>
              <c:ext xmlns:c16="http://schemas.microsoft.com/office/drawing/2014/chart" uri="{C3380CC4-5D6E-409C-BE32-E72D297353CC}">
                <c16:uniqueId val="{00000014-0F20-4219-8CB4-2C65E4FE5BAC}"/>
              </c:ext>
            </c:extLst>
          </c:dPt>
          <c:dPt>
            <c:idx val="39"/>
            <c:bubble3D val="0"/>
            <c:spPr>
              <a:ln w="28575">
                <a:solidFill>
                  <a:schemeClr val="bg1"/>
                </a:solidFill>
                <a:prstDash val="solid"/>
              </a:ln>
            </c:spPr>
            <c:extLst>
              <c:ext xmlns:c16="http://schemas.microsoft.com/office/drawing/2014/chart" uri="{C3380CC4-5D6E-409C-BE32-E72D297353CC}">
                <c16:uniqueId val="{00000016-4BA9-4AA1-BD90-3BFC064D2C31}"/>
              </c:ext>
            </c:extLst>
          </c:dPt>
          <c:cat>
            <c:numRef>
              <c:f>'c1-5'!$A$15:$A$54</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'c1-5'!$K$15:$K$54</c:f>
              <c:numCache>
                <c:formatCode>0.0</c:formatCode>
                <c:ptCount val="40"/>
                <c:pt idx="0">
                  <c:v>-6.8090586319256801</c:v>
                </c:pt>
                <c:pt idx="1">
                  <c:v>-7.5342277427784499</c:v>
                </c:pt>
                <c:pt idx="2">
                  <c:v>-7.4409615055139797</c:v>
                </c:pt>
                <c:pt idx="3">
                  <c:v>-4.1337343905106296</c:v>
                </c:pt>
                <c:pt idx="4">
                  <c:v>-0.367349928011933</c:v>
                </c:pt>
                <c:pt idx="5">
                  <c:v>0.50087541310803374</c:v>
                </c:pt>
                <c:pt idx="6">
                  <c:v>1.1089198883663016</c:v>
                </c:pt>
                <c:pt idx="7">
                  <c:v>1.2516487415310138</c:v>
                </c:pt>
                <c:pt idx="8">
                  <c:v>2.1964103562807367</c:v>
                </c:pt>
                <c:pt idx="9">
                  <c:v>1.5841079634195694</c:v>
                </c:pt>
                <c:pt idx="10">
                  <c:v>1.3134542729333418</c:v>
                </c:pt>
                <c:pt idx="11">
                  <c:v>1.9066470448332353</c:v>
                </c:pt>
                <c:pt idx="12">
                  <c:v>-1.1456381019614383</c:v>
                </c:pt>
                <c:pt idx="13">
                  <c:v>-1.3553616794629448</c:v>
                </c:pt>
                <c:pt idx="14">
                  <c:v>-1.3260055675537501</c:v>
                </c:pt>
                <c:pt idx="15">
                  <c:v>-2.2770673373844801</c:v>
                </c:pt>
                <c:pt idx="16">
                  <c:v>0.74534902850031415</c:v>
                </c:pt>
                <c:pt idx="17">
                  <c:v>1.7154252987113807</c:v>
                </c:pt>
                <c:pt idx="18">
                  <c:v>2.5694737594273249</c:v>
                </c:pt>
                <c:pt idx="19">
                  <c:v>3.8800729408516617</c:v>
                </c:pt>
                <c:pt idx="20">
                  <c:v>4.0614059374637321</c:v>
                </c:pt>
                <c:pt idx="21">
                  <c:v>4.4174006744963634</c:v>
                </c:pt>
                <c:pt idx="22">
                  <c:v>3.9572774520170384</c:v>
                </c:pt>
                <c:pt idx="23">
                  <c:v>3.3877395205660292</c:v>
                </c:pt>
                <c:pt idx="24">
                  <c:v>3.9367237812244724</c:v>
                </c:pt>
                <c:pt idx="25">
                  <c:v>2.7960594458214416</c:v>
                </c:pt>
                <c:pt idx="26">
                  <c:v>2.6622634078110821</c:v>
                </c:pt>
                <c:pt idx="27">
                  <c:v>3.0081544207951794</c:v>
                </c:pt>
                <c:pt idx="28">
                  <c:v>1.6494722506334369</c:v>
                </c:pt>
                <c:pt idx="29">
                  <c:v>2.9403043566168918</c:v>
                </c:pt>
                <c:pt idx="30">
                  <c:v>2.6941413903736873</c:v>
                </c:pt>
                <c:pt idx="31">
                  <c:v>3.7462813378939614</c:v>
                </c:pt>
                <c:pt idx="32">
                  <c:v>3.9072782344871797</c:v>
                </c:pt>
                <c:pt idx="33">
                  <c:v>3.6128773564304311</c:v>
                </c:pt>
                <c:pt idx="34">
                  <c:v>3.3803062489173215</c:v>
                </c:pt>
                <c:pt idx="35">
                  <c:v>3.5950252454860276</c:v>
                </c:pt>
                <c:pt idx="36">
                  <c:v>3.5774788022369961</c:v>
                </c:pt>
                <c:pt idx="37">
                  <c:v>3.6853595359375646</c:v>
                </c:pt>
                <c:pt idx="38">
                  <c:v>3.8225210197884678</c:v>
                </c:pt>
                <c:pt idx="39">
                  <c:v>3.84903131075259</c:v>
                </c:pt>
              </c:numCache>
            </c:numRef>
          </c:val>
          <c:smooth val="0"/>
          <c:extLst>
            <c:ext xmlns:c16="http://schemas.microsoft.com/office/drawing/2014/chart" uri="{C3380CC4-5D6E-409C-BE32-E72D297353CC}">
              <c16:uniqueId val="{0000001D-F755-4234-89E3-5DA9088B6C99}"/>
            </c:ext>
          </c:extLst>
        </c:ser>
        <c:dLbls>
          <c:showLegendKey val="0"/>
          <c:showVal val="0"/>
          <c:showCatName val="0"/>
          <c:showSerName val="0"/>
          <c:showPercent val="0"/>
          <c:showBubbleSize val="0"/>
        </c:dLbls>
        <c:marker val="1"/>
        <c:smooth val="0"/>
        <c:axId val="108700416"/>
        <c:axId val="108701952"/>
      </c:lineChart>
      <c:dateAx>
        <c:axId val="108696704"/>
        <c:scaling>
          <c:orientation val="minMax"/>
          <c:min val="40179"/>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108698240"/>
        <c:crosses val="autoZero"/>
        <c:auto val="0"/>
        <c:lblOffset val="100"/>
        <c:baseTimeUnit val="months"/>
        <c:majorUnit val="1"/>
        <c:majorTimeUnit val="years"/>
      </c:dateAx>
      <c:valAx>
        <c:axId val="108698240"/>
        <c:scaling>
          <c:orientation val="minMax"/>
          <c:max val="7"/>
          <c:min val="-3"/>
        </c:scaling>
        <c:delete val="0"/>
        <c:axPos val="r"/>
        <c:majorGridlines>
          <c:spPr>
            <a:ln>
              <a:solidFill>
                <a:schemeClr val="bg1">
                  <a:lumMod val="75000"/>
                </a:schemeClr>
              </a:solidFill>
              <a:prstDash val="sysDash"/>
            </a:ln>
          </c:spPr>
        </c:majorGridlines>
        <c:title>
          <c:tx>
            <c:rich>
              <a:bodyPr rot="0" vert="horz"/>
              <a:lstStyle/>
              <a:p>
                <a:pPr algn="ctr">
                  <a:defRPr/>
                </a:pPr>
                <a:r>
                  <a:rPr lang="hu-HU"/>
                  <a:t>Per</a:t>
                </a:r>
                <a:r>
                  <a:rPr lang="hu-HU" baseline="0"/>
                  <a:t> cent</a:t>
                </a:r>
                <a:endParaRPr lang="hu-HU"/>
              </a:p>
            </c:rich>
          </c:tx>
          <c:layout>
            <c:manualLayout>
              <c:xMode val="edge"/>
              <c:yMode val="edge"/>
              <c:x val="0.78349716069471653"/>
              <c:y val="5.6461397459957223E-3"/>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108696704"/>
        <c:crosses val="max"/>
        <c:crossBetween val="between"/>
        <c:majorUnit val="1"/>
        <c:minorUnit val="0.5"/>
      </c:valAx>
      <c:dateAx>
        <c:axId val="108700416"/>
        <c:scaling>
          <c:orientation val="minMax"/>
        </c:scaling>
        <c:delete val="1"/>
        <c:axPos val="b"/>
        <c:numFmt formatCode="yyyy/mm/dd;@" sourceLinked="1"/>
        <c:majorTickMark val="out"/>
        <c:minorTickMark val="none"/>
        <c:tickLblPos val="none"/>
        <c:crossAx val="108701952"/>
        <c:crossesAt val="-3"/>
        <c:auto val="1"/>
        <c:lblOffset val="100"/>
        <c:baseTimeUnit val="months"/>
      </c:dateAx>
      <c:valAx>
        <c:axId val="108701952"/>
        <c:scaling>
          <c:orientation val="minMax"/>
          <c:max val="7"/>
          <c:min val="-3"/>
        </c:scaling>
        <c:delete val="0"/>
        <c:axPos val="l"/>
        <c:title>
          <c:tx>
            <c:rich>
              <a:bodyPr rot="0" vert="horz"/>
              <a:lstStyle/>
              <a:p>
                <a:pPr algn="ctr">
                  <a:defRPr/>
                </a:pPr>
                <a:r>
                  <a:rPr lang="hu-HU"/>
                  <a:t>Per 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108700416"/>
        <c:crosses val="autoZero"/>
        <c:crossBetween val="between"/>
        <c:majorUnit val="1"/>
        <c:minorUnit val="0.5"/>
      </c:valAx>
      <c:spPr>
        <a:pattFill>
          <a:fgClr>
            <a:srgbClr val="FFFFFF"/>
          </a:fgClr>
          <a:bgClr>
            <a:srgbClr val="FFFFFF"/>
          </a:bgClr>
        </a:patt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05"/>
          <c:y val="0.90646619822808017"/>
          <c:w val="0.9"/>
          <c:h val="9.3533801771919889E-2"/>
        </c:manualLayout>
      </c:layout>
      <c:overlay val="0"/>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1201951280444143"/>
        </c:manualLayout>
      </c:layout>
      <c:barChart>
        <c:barDir val="col"/>
        <c:grouping val="stacked"/>
        <c:varyColors val="0"/>
        <c:ser>
          <c:idx val="0"/>
          <c:order val="0"/>
          <c:tx>
            <c:strRef>
              <c:f>'c1-6'!$C$13</c:f>
              <c:strCache>
                <c:ptCount val="1"/>
                <c:pt idx="0">
                  <c:v>Lakosság végső fogyasztása</c:v>
                </c:pt>
              </c:strCache>
            </c:strRef>
          </c:tx>
          <c:spPr>
            <a:solidFill>
              <a:srgbClr val="9C0000"/>
            </a:solidFill>
            <a:ln>
              <a:noFill/>
            </a:ln>
          </c:spPr>
          <c:invertIfNegative val="0"/>
          <c:cat>
            <c:strRef>
              <c:f>'c1-6'!$A$15:$A$33</c:f>
              <c:strCache>
                <c:ptCount val="19"/>
                <c:pt idx="0">
                  <c:v>2013</c:v>
                </c:pt>
                <c:pt idx="4">
                  <c:v>2014</c:v>
                </c:pt>
                <c:pt idx="8">
                  <c:v>2015</c:v>
                </c:pt>
                <c:pt idx="12">
                  <c:v>2016</c:v>
                </c:pt>
                <c:pt idx="16">
                  <c:v>2016</c:v>
                </c:pt>
                <c:pt idx="17">
                  <c:v>2017</c:v>
                </c:pt>
                <c:pt idx="18">
                  <c:v>2018</c:v>
                </c:pt>
              </c:strCache>
            </c:strRef>
          </c:cat>
          <c:val>
            <c:numRef>
              <c:f>'c1-6'!$C$15:$C$33</c:f>
              <c:numCache>
                <c:formatCode>0.0</c:formatCode>
                <c:ptCount val="19"/>
                <c:pt idx="0">
                  <c:v>-0.2</c:v>
                </c:pt>
                <c:pt idx="1">
                  <c:v>0.8</c:v>
                </c:pt>
                <c:pt idx="2">
                  <c:v>0.1</c:v>
                </c:pt>
                <c:pt idx="3">
                  <c:v>0.6</c:v>
                </c:pt>
                <c:pt idx="4">
                  <c:v>0.6</c:v>
                </c:pt>
                <c:pt idx="5">
                  <c:v>1.6</c:v>
                </c:pt>
                <c:pt idx="6">
                  <c:v>0.9</c:v>
                </c:pt>
                <c:pt idx="7">
                  <c:v>1.8</c:v>
                </c:pt>
                <c:pt idx="8">
                  <c:v>2.1</c:v>
                </c:pt>
                <c:pt idx="9">
                  <c:v>1.5</c:v>
                </c:pt>
                <c:pt idx="10">
                  <c:v>1.7</c:v>
                </c:pt>
                <c:pt idx="11">
                  <c:v>2.1</c:v>
                </c:pt>
                <c:pt idx="12">
                  <c:v>2.2701869131312868</c:v>
                </c:pt>
                <c:pt idx="13">
                  <c:v>2.6646934266677871</c:v>
                </c:pt>
                <c:pt idx="14">
                  <c:v>2.6113807378911664</c:v>
                </c:pt>
                <c:pt idx="16">
                  <c:v>2.5298593596231775</c:v>
                </c:pt>
                <c:pt idx="17">
                  <c:v>2.4632170625557377</c:v>
                </c:pt>
                <c:pt idx="18">
                  <c:v>1.9736342397610986</c:v>
                </c:pt>
              </c:numCache>
            </c:numRef>
          </c:val>
          <c:extLst>
            <c:ext xmlns:c16="http://schemas.microsoft.com/office/drawing/2014/chart" uri="{C3380CC4-5D6E-409C-BE32-E72D297353CC}">
              <c16:uniqueId val="{00000000-F7EB-493E-94B6-F261B3B55EF4}"/>
            </c:ext>
          </c:extLst>
        </c:ser>
        <c:ser>
          <c:idx val="1"/>
          <c:order val="1"/>
          <c:tx>
            <c:strRef>
              <c:f>'c1-6'!$D$13</c:f>
              <c:strCache>
                <c:ptCount val="1"/>
                <c:pt idx="0">
                  <c:v>Közösségi fogyasztás</c:v>
                </c:pt>
              </c:strCache>
            </c:strRef>
          </c:tx>
          <c:spPr>
            <a:solidFill>
              <a:schemeClr val="accent6"/>
            </a:solidFill>
          </c:spPr>
          <c:invertIfNegative val="0"/>
          <c:cat>
            <c:strRef>
              <c:f>'c1-6'!$A$15:$A$33</c:f>
              <c:strCache>
                <c:ptCount val="19"/>
                <c:pt idx="0">
                  <c:v>2013</c:v>
                </c:pt>
                <c:pt idx="4">
                  <c:v>2014</c:v>
                </c:pt>
                <c:pt idx="8">
                  <c:v>2015</c:v>
                </c:pt>
                <c:pt idx="12">
                  <c:v>2016</c:v>
                </c:pt>
                <c:pt idx="16">
                  <c:v>2016</c:v>
                </c:pt>
                <c:pt idx="17">
                  <c:v>2017</c:v>
                </c:pt>
                <c:pt idx="18">
                  <c:v>2018</c:v>
                </c:pt>
              </c:strCache>
            </c:strRef>
          </c:cat>
          <c:val>
            <c:numRef>
              <c:f>'c1-6'!$D$15:$D$33</c:f>
              <c:numCache>
                <c:formatCode>0.0</c:formatCode>
                <c:ptCount val="19"/>
                <c:pt idx="0">
                  <c:v>0.8</c:v>
                </c:pt>
                <c:pt idx="1">
                  <c:v>0.8</c:v>
                </c:pt>
                <c:pt idx="2">
                  <c:v>0.4</c:v>
                </c:pt>
                <c:pt idx="3">
                  <c:v>0.5</c:v>
                </c:pt>
                <c:pt idx="4">
                  <c:v>1</c:v>
                </c:pt>
                <c:pt idx="5">
                  <c:v>0.7</c:v>
                </c:pt>
                <c:pt idx="6">
                  <c:v>0.8</c:v>
                </c:pt>
                <c:pt idx="7">
                  <c:v>1.1000000000000001</c:v>
                </c:pt>
                <c:pt idx="8">
                  <c:v>-0.1</c:v>
                </c:pt>
                <c:pt idx="9">
                  <c:v>-0.5</c:v>
                </c:pt>
                <c:pt idx="10">
                  <c:v>0.3</c:v>
                </c:pt>
                <c:pt idx="11">
                  <c:v>0.5</c:v>
                </c:pt>
                <c:pt idx="12">
                  <c:v>0.27587123338786029</c:v>
                </c:pt>
                <c:pt idx="13">
                  <c:v>0.50522592972460389</c:v>
                </c:pt>
                <c:pt idx="14">
                  <c:v>3.0683820401263977E-2</c:v>
                </c:pt>
                <c:pt idx="16">
                  <c:v>0.2229021486888457</c:v>
                </c:pt>
                <c:pt idx="17">
                  <c:v>8.4363708483676775E-2</c:v>
                </c:pt>
                <c:pt idx="18">
                  <c:v>0.16948590332654176</c:v>
                </c:pt>
              </c:numCache>
            </c:numRef>
          </c:val>
          <c:extLst>
            <c:ext xmlns:c16="http://schemas.microsoft.com/office/drawing/2014/chart" uri="{C3380CC4-5D6E-409C-BE32-E72D297353CC}">
              <c16:uniqueId val="{00000001-F7EB-493E-94B6-F261B3B55EF4}"/>
            </c:ext>
          </c:extLst>
        </c:ser>
        <c:ser>
          <c:idx val="2"/>
          <c:order val="2"/>
          <c:tx>
            <c:strRef>
              <c:f>'c1-6'!$E$13</c:f>
              <c:strCache>
                <c:ptCount val="1"/>
                <c:pt idx="0">
                  <c:v>Bruttó állóeszköz-felhalmozás</c:v>
                </c:pt>
              </c:strCache>
            </c:strRef>
          </c:tx>
          <c:spPr>
            <a:solidFill>
              <a:schemeClr val="accent6">
                <a:lumMod val="50000"/>
              </a:schemeClr>
            </a:solidFill>
            <a:ln>
              <a:noFill/>
            </a:ln>
          </c:spPr>
          <c:invertIfNegative val="0"/>
          <c:cat>
            <c:strRef>
              <c:f>'c1-6'!$A$15:$A$33</c:f>
              <c:strCache>
                <c:ptCount val="19"/>
                <c:pt idx="0">
                  <c:v>2013</c:v>
                </c:pt>
                <c:pt idx="4">
                  <c:v>2014</c:v>
                </c:pt>
                <c:pt idx="8">
                  <c:v>2015</c:v>
                </c:pt>
                <c:pt idx="12">
                  <c:v>2016</c:v>
                </c:pt>
                <c:pt idx="16">
                  <c:v>2016</c:v>
                </c:pt>
                <c:pt idx="17">
                  <c:v>2017</c:v>
                </c:pt>
                <c:pt idx="18">
                  <c:v>2018</c:v>
                </c:pt>
              </c:strCache>
            </c:strRef>
          </c:cat>
          <c:val>
            <c:numRef>
              <c:f>'c1-6'!$E$15:$E$33</c:f>
              <c:numCache>
                <c:formatCode>0.0</c:formatCode>
                <c:ptCount val="19"/>
                <c:pt idx="0">
                  <c:v>-0.8</c:v>
                </c:pt>
                <c:pt idx="1">
                  <c:v>1.7</c:v>
                </c:pt>
                <c:pt idx="2">
                  <c:v>2.6</c:v>
                </c:pt>
                <c:pt idx="3">
                  <c:v>3.8</c:v>
                </c:pt>
                <c:pt idx="4">
                  <c:v>2.6</c:v>
                </c:pt>
                <c:pt idx="5">
                  <c:v>3.4</c:v>
                </c:pt>
                <c:pt idx="6">
                  <c:v>2.5</c:v>
                </c:pt>
                <c:pt idx="7">
                  <c:v>0</c:v>
                </c:pt>
                <c:pt idx="8">
                  <c:v>-0.9</c:v>
                </c:pt>
                <c:pt idx="9">
                  <c:v>1.1000000000000001</c:v>
                </c:pt>
                <c:pt idx="10">
                  <c:v>-0.4</c:v>
                </c:pt>
                <c:pt idx="11">
                  <c:v>1.6</c:v>
                </c:pt>
                <c:pt idx="12">
                  <c:v>-1.9221319092174081</c:v>
                </c:pt>
                <c:pt idx="13">
                  <c:v>-2.4971534211553039</c:v>
                </c:pt>
                <c:pt idx="14">
                  <c:v>-2.1115743140621159</c:v>
                </c:pt>
                <c:pt idx="16">
                  <c:v>-1.8094919445161566</c:v>
                </c:pt>
                <c:pt idx="17">
                  <c:v>2.1427407100362776</c:v>
                </c:pt>
                <c:pt idx="18">
                  <c:v>1.5252830907307779</c:v>
                </c:pt>
              </c:numCache>
            </c:numRef>
          </c:val>
          <c:extLst>
            <c:ext xmlns:c16="http://schemas.microsoft.com/office/drawing/2014/chart" uri="{C3380CC4-5D6E-409C-BE32-E72D297353CC}">
              <c16:uniqueId val="{00000002-F7EB-493E-94B6-F261B3B55EF4}"/>
            </c:ext>
          </c:extLst>
        </c:ser>
        <c:ser>
          <c:idx val="3"/>
          <c:order val="3"/>
          <c:tx>
            <c:strRef>
              <c:f>'c1-6'!$F$13</c:f>
              <c:strCache>
                <c:ptCount val="1"/>
                <c:pt idx="0">
                  <c:v>Készletváltozás</c:v>
                </c:pt>
              </c:strCache>
            </c:strRef>
          </c:tx>
          <c:spPr>
            <a:solidFill>
              <a:schemeClr val="bg2">
                <a:lumMod val="60000"/>
                <a:lumOff val="40000"/>
              </a:schemeClr>
            </a:solidFill>
            <a:ln>
              <a:noFill/>
            </a:ln>
          </c:spPr>
          <c:invertIfNegative val="0"/>
          <c:cat>
            <c:strRef>
              <c:f>'c1-6'!$A$15:$A$33</c:f>
              <c:strCache>
                <c:ptCount val="19"/>
                <c:pt idx="0">
                  <c:v>2013</c:v>
                </c:pt>
                <c:pt idx="4">
                  <c:v>2014</c:v>
                </c:pt>
                <c:pt idx="8">
                  <c:v>2015</c:v>
                </c:pt>
                <c:pt idx="12">
                  <c:v>2016</c:v>
                </c:pt>
                <c:pt idx="16">
                  <c:v>2016</c:v>
                </c:pt>
                <c:pt idx="17">
                  <c:v>2017</c:v>
                </c:pt>
                <c:pt idx="18">
                  <c:v>2018</c:v>
                </c:pt>
              </c:strCache>
            </c:strRef>
          </c:cat>
          <c:val>
            <c:numRef>
              <c:f>'c1-6'!$F$15:$F$33</c:f>
              <c:numCache>
                <c:formatCode>0.0</c:formatCode>
                <c:ptCount val="19"/>
                <c:pt idx="0">
                  <c:v>-0.9</c:v>
                </c:pt>
                <c:pt idx="1">
                  <c:v>0.5</c:v>
                </c:pt>
                <c:pt idx="2">
                  <c:v>-1.4</c:v>
                </c:pt>
                <c:pt idx="3">
                  <c:v>-1.1000000000000001</c:v>
                </c:pt>
                <c:pt idx="4">
                  <c:v>-1.2</c:v>
                </c:pt>
                <c:pt idx="5">
                  <c:v>-0.2</c:v>
                </c:pt>
                <c:pt idx="6">
                  <c:v>0.7</c:v>
                </c:pt>
                <c:pt idx="7">
                  <c:v>0.5</c:v>
                </c:pt>
                <c:pt idx="8">
                  <c:v>0.3</c:v>
                </c:pt>
                <c:pt idx="9">
                  <c:v>-1.6</c:v>
                </c:pt>
                <c:pt idx="10">
                  <c:v>0.2</c:v>
                </c:pt>
                <c:pt idx="11">
                  <c:v>-2.5</c:v>
                </c:pt>
                <c:pt idx="12">
                  <c:v>2.0606286915648342</c:v>
                </c:pt>
                <c:pt idx="13">
                  <c:v>1.6969896690689588</c:v>
                </c:pt>
                <c:pt idx="14">
                  <c:v>0.90114461865465101</c:v>
                </c:pt>
                <c:pt idx="16">
                  <c:v>1.0472962847480309</c:v>
                </c:pt>
                <c:pt idx="17">
                  <c:v>-0.1423466863186573</c:v>
                </c:pt>
                <c:pt idx="18">
                  <c:v>-2.4649383191727957E-2</c:v>
                </c:pt>
              </c:numCache>
            </c:numRef>
          </c:val>
          <c:extLst>
            <c:ext xmlns:c16="http://schemas.microsoft.com/office/drawing/2014/chart" uri="{C3380CC4-5D6E-409C-BE32-E72D297353CC}">
              <c16:uniqueId val="{00000003-F7EB-493E-94B6-F261B3B55EF4}"/>
            </c:ext>
          </c:extLst>
        </c:ser>
        <c:ser>
          <c:idx val="4"/>
          <c:order val="4"/>
          <c:tx>
            <c:strRef>
              <c:f>'c1-6'!$G$13</c:f>
              <c:strCache>
                <c:ptCount val="1"/>
                <c:pt idx="0">
                  <c:v>Nettó export</c:v>
                </c:pt>
              </c:strCache>
            </c:strRef>
          </c:tx>
          <c:spPr>
            <a:solidFill>
              <a:schemeClr val="bg2">
                <a:lumMod val="75000"/>
              </a:schemeClr>
            </a:solidFill>
            <a:ln>
              <a:noFill/>
            </a:ln>
          </c:spPr>
          <c:invertIfNegative val="0"/>
          <c:cat>
            <c:strRef>
              <c:f>'c1-6'!$A$15:$A$33</c:f>
              <c:strCache>
                <c:ptCount val="19"/>
                <c:pt idx="0">
                  <c:v>2013</c:v>
                </c:pt>
                <c:pt idx="4">
                  <c:v>2014</c:v>
                </c:pt>
                <c:pt idx="8">
                  <c:v>2015</c:v>
                </c:pt>
                <c:pt idx="12">
                  <c:v>2016</c:v>
                </c:pt>
                <c:pt idx="16">
                  <c:v>2016</c:v>
                </c:pt>
                <c:pt idx="17">
                  <c:v>2017</c:v>
                </c:pt>
                <c:pt idx="18">
                  <c:v>2018</c:v>
                </c:pt>
              </c:strCache>
            </c:strRef>
          </c:cat>
          <c:val>
            <c:numRef>
              <c:f>'c1-6'!$G$15:$G$33</c:f>
              <c:numCache>
                <c:formatCode>0.0</c:formatCode>
                <c:ptCount val="19"/>
                <c:pt idx="0">
                  <c:v>0.9</c:v>
                </c:pt>
                <c:pt idx="1">
                  <c:v>-2.1</c:v>
                </c:pt>
                <c:pt idx="2">
                  <c:v>1.1000000000000001</c:v>
                </c:pt>
                <c:pt idx="3">
                  <c:v>0.1</c:v>
                </c:pt>
                <c:pt idx="4">
                  <c:v>1.2</c:v>
                </c:pt>
                <c:pt idx="5">
                  <c:v>-1</c:v>
                </c:pt>
                <c:pt idx="6">
                  <c:v>-1.1000000000000001</c:v>
                </c:pt>
                <c:pt idx="7">
                  <c:v>0.3</c:v>
                </c:pt>
                <c:pt idx="8">
                  <c:v>2.5</c:v>
                </c:pt>
                <c:pt idx="9">
                  <c:v>2.4</c:v>
                </c:pt>
                <c:pt idx="10">
                  <c:v>0.8</c:v>
                </c:pt>
                <c:pt idx="11">
                  <c:v>1.7</c:v>
                </c:pt>
                <c:pt idx="12">
                  <c:v>-1.0350856441237966</c:v>
                </c:pt>
                <c:pt idx="13">
                  <c:v>0.57055106967780755</c:v>
                </c:pt>
                <c:pt idx="14">
                  <c:v>1.2625491420408226</c:v>
                </c:pt>
                <c:pt idx="16">
                  <c:v>0.76841224655551299</c:v>
                </c:pt>
                <c:pt idx="17">
                  <c:v>-0.90038835250565408</c:v>
                </c:pt>
                <c:pt idx="18">
                  <c:v>0.10546953416071192</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50"/>
        <c:overlap val="100"/>
        <c:axId val="108780544"/>
        <c:axId val="108872448"/>
      </c:barChart>
      <c:lineChart>
        <c:grouping val="standard"/>
        <c:varyColors val="0"/>
        <c:ser>
          <c:idx val="5"/>
          <c:order val="5"/>
          <c:tx>
            <c:strRef>
              <c:f>'c1-6'!$H$13</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bubble3D val="0"/>
            <c:extLst>
              <c:ext xmlns:c16="http://schemas.microsoft.com/office/drawing/2014/chart" uri="{C3380CC4-5D6E-409C-BE32-E72D297353CC}">
                <c16:uniqueId val="{00000011-F7EB-493E-94B6-F261B3B55EF4}"/>
              </c:ext>
            </c:extLst>
          </c:dPt>
          <c:dPt>
            <c:idx val="15"/>
            <c:marker>
              <c:symbol val="circle"/>
              <c:size val="5"/>
              <c:spPr>
                <a:solidFill>
                  <a:schemeClr val="tx1"/>
                </a:solidFill>
                <a:ln>
                  <a:solidFill>
                    <a:schemeClr val="tx1"/>
                  </a:solidFill>
                </a:ln>
              </c:spPr>
            </c:marker>
            <c:bubble3D val="0"/>
            <c:spPr>
              <a:ln w="28575">
                <a:noFill/>
              </a:ln>
            </c:spPr>
            <c:extLst>
              <c:ext xmlns:c16="http://schemas.microsoft.com/office/drawing/2014/chart" uri="{C3380CC4-5D6E-409C-BE32-E72D297353CC}">
                <c16:uniqueId val="{00000012-F7EB-493E-94B6-F261B3B55EF4}"/>
              </c:ext>
            </c:extLst>
          </c:dPt>
          <c:dPt>
            <c:idx val="16"/>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E-53F8-415A-BEDF-8C712350E39C}"/>
              </c:ext>
            </c:extLst>
          </c:dPt>
          <c:dPt>
            <c:idx val="17"/>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F-E76A-473B-9ED5-09A7AB07E815}"/>
              </c:ext>
            </c:extLst>
          </c:dPt>
          <c:dPt>
            <c:idx val="18"/>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0-E76A-473B-9ED5-09A7AB07E815}"/>
              </c:ext>
            </c:extLst>
          </c:dPt>
          <c:cat>
            <c:strRef>
              <c:f>'c1-6'!$A$15:$A$33</c:f>
              <c:strCache>
                <c:ptCount val="19"/>
                <c:pt idx="0">
                  <c:v>2013</c:v>
                </c:pt>
                <c:pt idx="4">
                  <c:v>2014</c:v>
                </c:pt>
                <c:pt idx="8">
                  <c:v>2015</c:v>
                </c:pt>
                <c:pt idx="12">
                  <c:v>2016</c:v>
                </c:pt>
                <c:pt idx="16">
                  <c:v>2016</c:v>
                </c:pt>
                <c:pt idx="17">
                  <c:v>2017</c:v>
                </c:pt>
                <c:pt idx="18">
                  <c:v>2018</c:v>
                </c:pt>
              </c:strCache>
            </c:strRef>
          </c:cat>
          <c:val>
            <c:numRef>
              <c:f>'c1-6'!$H$15:$H$33</c:f>
              <c:numCache>
                <c:formatCode>0.0</c:formatCode>
                <c:ptCount val="19"/>
                <c:pt idx="0">
                  <c:v>-0.2</c:v>
                </c:pt>
                <c:pt idx="1">
                  <c:v>1.7</c:v>
                </c:pt>
                <c:pt idx="2">
                  <c:v>2.8</c:v>
                </c:pt>
                <c:pt idx="3">
                  <c:v>3.9</c:v>
                </c:pt>
                <c:pt idx="4">
                  <c:v>4.2</c:v>
                </c:pt>
                <c:pt idx="5">
                  <c:v>4.5</c:v>
                </c:pt>
                <c:pt idx="6">
                  <c:v>3.8</c:v>
                </c:pt>
                <c:pt idx="7">
                  <c:v>3.7</c:v>
                </c:pt>
                <c:pt idx="8">
                  <c:v>3.7</c:v>
                </c:pt>
                <c:pt idx="9">
                  <c:v>2.9</c:v>
                </c:pt>
                <c:pt idx="10">
                  <c:v>2.6</c:v>
                </c:pt>
                <c:pt idx="11">
                  <c:v>3.4</c:v>
                </c:pt>
                <c:pt idx="12">
                  <c:v>1.6494692847427765</c:v>
                </c:pt>
                <c:pt idx="13">
                  <c:v>2.9403066739838533</c:v>
                </c:pt>
                <c:pt idx="14">
                  <c:v>2.6941840049257881</c:v>
                </c:pt>
                <c:pt idx="16">
                  <c:v>2.7589751538375547</c:v>
                </c:pt>
                <c:pt idx="17">
                  <c:v>3.6475864422513786</c:v>
                </c:pt>
                <c:pt idx="18">
                  <c:v>3.749223384787391</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108873984"/>
        <c:axId val="108875776"/>
      </c:lineChart>
      <c:dateAx>
        <c:axId val="108780544"/>
        <c:scaling>
          <c:orientation val="minMax"/>
          <c:min val="1"/>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a:pPr>
            <a:endParaRPr lang="en-US"/>
          </a:p>
        </c:txPr>
        <c:crossAx val="108872448"/>
        <c:crosses val="autoZero"/>
        <c:auto val="1"/>
        <c:lblOffset val="100"/>
        <c:baseTimeUnit val="years"/>
        <c:majorUnit val="1"/>
        <c:majorTimeUnit val="years"/>
        <c:minorUnit val="4"/>
        <c:minorTimeUnit val="years"/>
      </c:dateAx>
      <c:valAx>
        <c:axId val="108872448"/>
        <c:scaling>
          <c:orientation val="minMax"/>
          <c:max val="6"/>
          <c:min val="-4"/>
        </c:scaling>
        <c:delete val="0"/>
        <c:axPos val="l"/>
        <c:majorGridlines>
          <c:spPr>
            <a:ln>
              <a:solidFill>
                <a:srgbClr val="BFBFBF"/>
              </a:solidFill>
              <a:prstDash val="sysDash"/>
            </a:ln>
          </c:spPr>
        </c:majorGridlines>
        <c:numFmt formatCode="0" sourceLinked="0"/>
        <c:majorTickMark val="out"/>
        <c:minorTickMark val="none"/>
        <c:tickLblPos val="nextTo"/>
        <c:spPr>
          <a:ln w="3175">
            <a:solidFill>
              <a:schemeClr val="tx2"/>
            </a:solidFill>
            <a:prstDash val="solid"/>
          </a:ln>
        </c:spPr>
        <c:txPr>
          <a:bodyPr rot="0" vert="horz"/>
          <a:lstStyle/>
          <a:p>
            <a:pPr>
              <a:defRPr/>
            </a:pPr>
            <a:endParaRPr lang="en-US"/>
          </a:p>
        </c:txPr>
        <c:crossAx val="108780544"/>
        <c:crosses val="autoZero"/>
        <c:crossBetween val="between"/>
        <c:majorUnit val="2"/>
      </c:valAx>
      <c:catAx>
        <c:axId val="108873984"/>
        <c:scaling>
          <c:orientation val="minMax"/>
        </c:scaling>
        <c:delete val="1"/>
        <c:axPos val="b"/>
        <c:numFmt formatCode="General" sourceLinked="1"/>
        <c:majorTickMark val="out"/>
        <c:minorTickMark val="none"/>
        <c:tickLblPos val="none"/>
        <c:crossAx val="108875776"/>
        <c:crosses val="autoZero"/>
        <c:auto val="1"/>
        <c:lblAlgn val="ctr"/>
        <c:lblOffset val="100"/>
        <c:noMultiLvlLbl val="0"/>
      </c:catAx>
      <c:valAx>
        <c:axId val="108875776"/>
        <c:scaling>
          <c:orientation val="minMax"/>
          <c:max val="6"/>
          <c:min val="-4"/>
        </c:scaling>
        <c:delete val="0"/>
        <c:axPos val="r"/>
        <c:numFmt formatCode="0" sourceLinked="0"/>
        <c:majorTickMark val="out"/>
        <c:minorTickMark val="none"/>
        <c:tickLblPos val="nextTo"/>
        <c:spPr>
          <a:ln w="3175">
            <a:solidFill>
              <a:schemeClr val="tx2"/>
            </a:solidFill>
            <a:prstDash val="solid"/>
          </a:ln>
        </c:spPr>
        <c:txPr>
          <a:bodyPr rot="0" vert="horz"/>
          <a:lstStyle/>
          <a:p>
            <a:pPr>
              <a:defRPr/>
            </a:pPr>
            <a:endParaRPr lang="en-US"/>
          </a:p>
        </c:txPr>
        <c:crossAx val="108873984"/>
        <c:crosses val="max"/>
        <c:crossBetween val="between"/>
        <c:majorUnit val="2"/>
      </c:valAx>
      <c:spPr>
        <a:noFill/>
        <a:ln w="25400">
          <a:noFill/>
        </a:ln>
      </c:spPr>
    </c:plotArea>
    <c:legend>
      <c:legendPos val="b"/>
      <c:layout>
        <c:manualLayout>
          <c:xMode val="edge"/>
          <c:yMode val="edge"/>
          <c:x val="0"/>
          <c:y val="0.64767566096613816"/>
          <c:w val="1"/>
          <c:h val="0.35232433903386184"/>
        </c:manualLayout>
      </c:layout>
      <c:overlay val="0"/>
    </c:legend>
    <c:plotVisOnly val="1"/>
    <c:dispBlanksAs val="gap"/>
    <c:showDLblsOverMax val="0"/>
  </c:chart>
  <c:spPr>
    <a:solidFill>
      <a:srgbClr val="FFFFFF"/>
    </a:solidFill>
    <a:ln w="25400">
      <a:noFill/>
    </a:ln>
  </c:spPr>
  <c:txPr>
    <a:bodyPr/>
    <a:lstStyle/>
    <a:p>
      <a:pPr>
        <a:defRPr sz="900" b="0" i="0">
          <a:latin typeface="+mn-lt"/>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55"/>
          <c:h val="0.4346815940728157"/>
        </c:manualLayout>
      </c:layout>
      <c:barChart>
        <c:barDir val="col"/>
        <c:grouping val="stacked"/>
        <c:varyColors val="0"/>
        <c:ser>
          <c:idx val="0"/>
          <c:order val="0"/>
          <c:tx>
            <c:strRef>
              <c:f>'c1-6'!$C$14</c:f>
              <c:strCache>
                <c:ptCount val="1"/>
                <c:pt idx="0">
                  <c:v>Final consumption of households</c:v>
                </c:pt>
              </c:strCache>
            </c:strRef>
          </c:tx>
          <c:spPr>
            <a:solidFill>
              <a:srgbClr val="9C0000"/>
            </a:solidFill>
            <a:ln>
              <a:noFill/>
            </a:ln>
          </c:spPr>
          <c:invertIfNegative val="0"/>
          <c:cat>
            <c:strRef>
              <c:f>'c1-6'!$B$15:$B$33</c:f>
              <c:strCache>
                <c:ptCount val="19"/>
                <c:pt idx="0">
                  <c:v>2013</c:v>
                </c:pt>
                <c:pt idx="4">
                  <c:v>2014</c:v>
                </c:pt>
                <c:pt idx="8">
                  <c:v>2015</c:v>
                </c:pt>
                <c:pt idx="12">
                  <c:v>2016</c:v>
                </c:pt>
                <c:pt idx="16">
                  <c:v>2016</c:v>
                </c:pt>
                <c:pt idx="17">
                  <c:v>2017</c:v>
                </c:pt>
                <c:pt idx="18">
                  <c:v>2018</c:v>
                </c:pt>
              </c:strCache>
            </c:strRef>
          </c:cat>
          <c:val>
            <c:numRef>
              <c:f>'c1-6'!$C$15:$C$33</c:f>
              <c:numCache>
                <c:formatCode>0.0</c:formatCode>
                <c:ptCount val="19"/>
                <c:pt idx="0">
                  <c:v>-0.2</c:v>
                </c:pt>
                <c:pt idx="1">
                  <c:v>0.8</c:v>
                </c:pt>
                <c:pt idx="2">
                  <c:v>0.1</c:v>
                </c:pt>
                <c:pt idx="3">
                  <c:v>0.6</c:v>
                </c:pt>
                <c:pt idx="4">
                  <c:v>0.6</c:v>
                </c:pt>
                <c:pt idx="5">
                  <c:v>1.6</c:v>
                </c:pt>
                <c:pt idx="6">
                  <c:v>0.9</c:v>
                </c:pt>
                <c:pt idx="7">
                  <c:v>1.8</c:v>
                </c:pt>
                <c:pt idx="8">
                  <c:v>2.1</c:v>
                </c:pt>
                <c:pt idx="9">
                  <c:v>1.5</c:v>
                </c:pt>
                <c:pt idx="10">
                  <c:v>1.7</c:v>
                </c:pt>
                <c:pt idx="11">
                  <c:v>2.1</c:v>
                </c:pt>
                <c:pt idx="12">
                  <c:v>2.2701869131312868</c:v>
                </c:pt>
                <c:pt idx="13">
                  <c:v>2.6646934266677871</c:v>
                </c:pt>
                <c:pt idx="14">
                  <c:v>2.6113807378911664</c:v>
                </c:pt>
                <c:pt idx="16">
                  <c:v>2.5298593596231775</c:v>
                </c:pt>
                <c:pt idx="17">
                  <c:v>2.4632170625557377</c:v>
                </c:pt>
                <c:pt idx="18">
                  <c:v>1.9736342397610986</c:v>
                </c:pt>
              </c:numCache>
            </c:numRef>
          </c:val>
          <c:extLst>
            <c:ext xmlns:c16="http://schemas.microsoft.com/office/drawing/2014/chart" uri="{C3380CC4-5D6E-409C-BE32-E72D297353CC}">
              <c16:uniqueId val="{00000000-0085-4DE8-A41B-102CA2E13190}"/>
            </c:ext>
          </c:extLst>
        </c:ser>
        <c:ser>
          <c:idx val="1"/>
          <c:order val="1"/>
          <c:tx>
            <c:strRef>
              <c:f>'c1-6'!$D$14</c:f>
              <c:strCache>
                <c:ptCount val="1"/>
                <c:pt idx="0">
                  <c:v>Actual final consumption of government</c:v>
                </c:pt>
              </c:strCache>
            </c:strRef>
          </c:tx>
          <c:spPr>
            <a:solidFill>
              <a:schemeClr val="accent6"/>
            </a:solidFill>
          </c:spPr>
          <c:invertIfNegative val="0"/>
          <c:cat>
            <c:strRef>
              <c:f>'c1-6'!$B$15:$B$33</c:f>
              <c:strCache>
                <c:ptCount val="19"/>
                <c:pt idx="0">
                  <c:v>2013</c:v>
                </c:pt>
                <c:pt idx="4">
                  <c:v>2014</c:v>
                </c:pt>
                <c:pt idx="8">
                  <c:v>2015</c:v>
                </c:pt>
                <c:pt idx="12">
                  <c:v>2016</c:v>
                </c:pt>
                <c:pt idx="16">
                  <c:v>2016</c:v>
                </c:pt>
                <c:pt idx="17">
                  <c:v>2017</c:v>
                </c:pt>
                <c:pt idx="18">
                  <c:v>2018</c:v>
                </c:pt>
              </c:strCache>
            </c:strRef>
          </c:cat>
          <c:val>
            <c:numRef>
              <c:f>'c1-6'!$D$15:$D$33</c:f>
              <c:numCache>
                <c:formatCode>0.0</c:formatCode>
                <c:ptCount val="19"/>
                <c:pt idx="0">
                  <c:v>0.8</c:v>
                </c:pt>
                <c:pt idx="1">
                  <c:v>0.8</c:v>
                </c:pt>
                <c:pt idx="2">
                  <c:v>0.4</c:v>
                </c:pt>
                <c:pt idx="3">
                  <c:v>0.5</c:v>
                </c:pt>
                <c:pt idx="4">
                  <c:v>1</c:v>
                </c:pt>
                <c:pt idx="5">
                  <c:v>0.7</c:v>
                </c:pt>
                <c:pt idx="6">
                  <c:v>0.8</c:v>
                </c:pt>
                <c:pt idx="7">
                  <c:v>1.1000000000000001</c:v>
                </c:pt>
                <c:pt idx="8">
                  <c:v>-0.1</c:v>
                </c:pt>
                <c:pt idx="9">
                  <c:v>-0.5</c:v>
                </c:pt>
                <c:pt idx="10">
                  <c:v>0.3</c:v>
                </c:pt>
                <c:pt idx="11">
                  <c:v>0.5</c:v>
                </c:pt>
                <c:pt idx="12">
                  <c:v>0.27587123338786029</c:v>
                </c:pt>
                <c:pt idx="13">
                  <c:v>0.50522592972460389</c:v>
                </c:pt>
                <c:pt idx="14">
                  <c:v>3.0683820401263977E-2</c:v>
                </c:pt>
                <c:pt idx="16">
                  <c:v>0.2229021486888457</c:v>
                </c:pt>
                <c:pt idx="17">
                  <c:v>8.4363708483676775E-2</c:v>
                </c:pt>
                <c:pt idx="18">
                  <c:v>0.16948590332654176</c:v>
                </c:pt>
              </c:numCache>
            </c:numRef>
          </c:val>
          <c:extLst>
            <c:ext xmlns:c16="http://schemas.microsoft.com/office/drawing/2014/chart" uri="{C3380CC4-5D6E-409C-BE32-E72D297353CC}">
              <c16:uniqueId val="{00000001-0085-4DE8-A41B-102CA2E13190}"/>
            </c:ext>
          </c:extLst>
        </c:ser>
        <c:ser>
          <c:idx val="2"/>
          <c:order val="2"/>
          <c:tx>
            <c:strRef>
              <c:f>'c1-6'!$E$14</c:f>
              <c:strCache>
                <c:ptCount val="1"/>
                <c:pt idx="0">
                  <c:v>Gross fixed capital formation</c:v>
                </c:pt>
              </c:strCache>
            </c:strRef>
          </c:tx>
          <c:spPr>
            <a:solidFill>
              <a:schemeClr val="accent6">
                <a:lumMod val="50000"/>
              </a:schemeClr>
            </a:solidFill>
            <a:ln>
              <a:noFill/>
            </a:ln>
          </c:spPr>
          <c:invertIfNegative val="0"/>
          <c:cat>
            <c:strRef>
              <c:f>'c1-6'!$B$15:$B$33</c:f>
              <c:strCache>
                <c:ptCount val="19"/>
                <c:pt idx="0">
                  <c:v>2013</c:v>
                </c:pt>
                <c:pt idx="4">
                  <c:v>2014</c:v>
                </c:pt>
                <c:pt idx="8">
                  <c:v>2015</c:v>
                </c:pt>
                <c:pt idx="12">
                  <c:v>2016</c:v>
                </c:pt>
                <c:pt idx="16">
                  <c:v>2016</c:v>
                </c:pt>
                <c:pt idx="17">
                  <c:v>2017</c:v>
                </c:pt>
                <c:pt idx="18">
                  <c:v>2018</c:v>
                </c:pt>
              </c:strCache>
            </c:strRef>
          </c:cat>
          <c:val>
            <c:numRef>
              <c:f>'c1-6'!$E$15:$E$33</c:f>
              <c:numCache>
                <c:formatCode>0.0</c:formatCode>
                <c:ptCount val="19"/>
                <c:pt idx="0">
                  <c:v>-0.8</c:v>
                </c:pt>
                <c:pt idx="1">
                  <c:v>1.7</c:v>
                </c:pt>
                <c:pt idx="2">
                  <c:v>2.6</c:v>
                </c:pt>
                <c:pt idx="3">
                  <c:v>3.8</c:v>
                </c:pt>
                <c:pt idx="4">
                  <c:v>2.6</c:v>
                </c:pt>
                <c:pt idx="5">
                  <c:v>3.4</c:v>
                </c:pt>
                <c:pt idx="6">
                  <c:v>2.5</c:v>
                </c:pt>
                <c:pt idx="7">
                  <c:v>0</c:v>
                </c:pt>
                <c:pt idx="8">
                  <c:v>-0.9</c:v>
                </c:pt>
                <c:pt idx="9">
                  <c:v>1.1000000000000001</c:v>
                </c:pt>
                <c:pt idx="10">
                  <c:v>-0.4</c:v>
                </c:pt>
                <c:pt idx="11">
                  <c:v>1.6</c:v>
                </c:pt>
                <c:pt idx="12">
                  <c:v>-1.9221319092174081</c:v>
                </c:pt>
                <c:pt idx="13">
                  <c:v>-2.4971534211553039</c:v>
                </c:pt>
                <c:pt idx="14">
                  <c:v>-2.1115743140621159</c:v>
                </c:pt>
                <c:pt idx="16">
                  <c:v>-1.8094919445161566</c:v>
                </c:pt>
                <c:pt idx="17">
                  <c:v>2.1427407100362776</c:v>
                </c:pt>
                <c:pt idx="18">
                  <c:v>1.5252830907307779</c:v>
                </c:pt>
              </c:numCache>
            </c:numRef>
          </c:val>
          <c:extLst>
            <c:ext xmlns:c16="http://schemas.microsoft.com/office/drawing/2014/chart" uri="{C3380CC4-5D6E-409C-BE32-E72D297353CC}">
              <c16:uniqueId val="{00000002-0085-4DE8-A41B-102CA2E13190}"/>
            </c:ext>
          </c:extLst>
        </c:ser>
        <c:ser>
          <c:idx val="3"/>
          <c:order val="3"/>
          <c:tx>
            <c:strRef>
              <c:f>'c1-6'!$F$14</c:f>
              <c:strCache>
                <c:ptCount val="1"/>
                <c:pt idx="0">
                  <c:v>Changes in inventories</c:v>
                </c:pt>
              </c:strCache>
            </c:strRef>
          </c:tx>
          <c:spPr>
            <a:solidFill>
              <a:schemeClr val="bg2">
                <a:lumMod val="60000"/>
                <a:lumOff val="40000"/>
              </a:schemeClr>
            </a:solidFill>
            <a:ln>
              <a:noFill/>
            </a:ln>
          </c:spPr>
          <c:invertIfNegative val="0"/>
          <c:cat>
            <c:strRef>
              <c:f>'c1-6'!$B$15:$B$33</c:f>
              <c:strCache>
                <c:ptCount val="19"/>
                <c:pt idx="0">
                  <c:v>2013</c:v>
                </c:pt>
                <c:pt idx="4">
                  <c:v>2014</c:v>
                </c:pt>
                <c:pt idx="8">
                  <c:v>2015</c:v>
                </c:pt>
                <c:pt idx="12">
                  <c:v>2016</c:v>
                </c:pt>
                <c:pt idx="16">
                  <c:v>2016</c:v>
                </c:pt>
                <c:pt idx="17">
                  <c:v>2017</c:v>
                </c:pt>
                <c:pt idx="18">
                  <c:v>2018</c:v>
                </c:pt>
              </c:strCache>
            </c:strRef>
          </c:cat>
          <c:val>
            <c:numRef>
              <c:f>'c1-6'!$F$15:$F$33</c:f>
              <c:numCache>
                <c:formatCode>0.0</c:formatCode>
                <c:ptCount val="19"/>
                <c:pt idx="0">
                  <c:v>-0.9</c:v>
                </c:pt>
                <c:pt idx="1">
                  <c:v>0.5</c:v>
                </c:pt>
                <c:pt idx="2">
                  <c:v>-1.4</c:v>
                </c:pt>
                <c:pt idx="3">
                  <c:v>-1.1000000000000001</c:v>
                </c:pt>
                <c:pt idx="4">
                  <c:v>-1.2</c:v>
                </c:pt>
                <c:pt idx="5">
                  <c:v>-0.2</c:v>
                </c:pt>
                <c:pt idx="6">
                  <c:v>0.7</c:v>
                </c:pt>
                <c:pt idx="7">
                  <c:v>0.5</c:v>
                </c:pt>
                <c:pt idx="8">
                  <c:v>0.3</c:v>
                </c:pt>
                <c:pt idx="9">
                  <c:v>-1.6</c:v>
                </c:pt>
                <c:pt idx="10">
                  <c:v>0.2</c:v>
                </c:pt>
                <c:pt idx="11">
                  <c:v>-2.5</c:v>
                </c:pt>
                <c:pt idx="12">
                  <c:v>2.0606286915648342</c:v>
                </c:pt>
                <c:pt idx="13">
                  <c:v>1.6969896690689588</c:v>
                </c:pt>
                <c:pt idx="14">
                  <c:v>0.90114461865465101</c:v>
                </c:pt>
                <c:pt idx="16">
                  <c:v>1.0472962847480309</c:v>
                </c:pt>
                <c:pt idx="17">
                  <c:v>-0.1423466863186573</c:v>
                </c:pt>
                <c:pt idx="18">
                  <c:v>-2.4649383191727957E-2</c:v>
                </c:pt>
              </c:numCache>
            </c:numRef>
          </c:val>
          <c:extLst>
            <c:ext xmlns:c16="http://schemas.microsoft.com/office/drawing/2014/chart" uri="{C3380CC4-5D6E-409C-BE32-E72D297353CC}">
              <c16:uniqueId val="{00000003-0085-4DE8-A41B-102CA2E13190}"/>
            </c:ext>
          </c:extLst>
        </c:ser>
        <c:ser>
          <c:idx val="4"/>
          <c:order val="4"/>
          <c:tx>
            <c:strRef>
              <c:f>'c1-6'!$G$14</c:f>
              <c:strCache>
                <c:ptCount val="1"/>
                <c:pt idx="0">
                  <c:v>Net exports</c:v>
                </c:pt>
              </c:strCache>
            </c:strRef>
          </c:tx>
          <c:spPr>
            <a:solidFill>
              <a:schemeClr val="bg2">
                <a:lumMod val="75000"/>
              </a:schemeClr>
            </a:solidFill>
            <a:ln>
              <a:noFill/>
            </a:ln>
          </c:spPr>
          <c:invertIfNegative val="0"/>
          <c:cat>
            <c:strRef>
              <c:f>'c1-6'!$B$15:$B$33</c:f>
              <c:strCache>
                <c:ptCount val="19"/>
                <c:pt idx="0">
                  <c:v>2013</c:v>
                </c:pt>
                <c:pt idx="4">
                  <c:v>2014</c:v>
                </c:pt>
                <c:pt idx="8">
                  <c:v>2015</c:v>
                </c:pt>
                <c:pt idx="12">
                  <c:v>2016</c:v>
                </c:pt>
                <c:pt idx="16">
                  <c:v>2016</c:v>
                </c:pt>
                <c:pt idx="17">
                  <c:v>2017</c:v>
                </c:pt>
                <c:pt idx="18">
                  <c:v>2018</c:v>
                </c:pt>
              </c:strCache>
            </c:strRef>
          </c:cat>
          <c:val>
            <c:numRef>
              <c:f>'c1-6'!$G$15:$G$33</c:f>
              <c:numCache>
                <c:formatCode>0.0</c:formatCode>
                <c:ptCount val="19"/>
                <c:pt idx="0">
                  <c:v>0.9</c:v>
                </c:pt>
                <c:pt idx="1">
                  <c:v>-2.1</c:v>
                </c:pt>
                <c:pt idx="2">
                  <c:v>1.1000000000000001</c:v>
                </c:pt>
                <c:pt idx="3">
                  <c:v>0.1</c:v>
                </c:pt>
                <c:pt idx="4">
                  <c:v>1.2</c:v>
                </c:pt>
                <c:pt idx="5">
                  <c:v>-1</c:v>
                </c:pt>
                <c:pt idx="6">
                  <c:v>-1.1000000000000001</c:v>
                </c:pt>
                <c:pt idx="7">
                  <c:v>0.3</c:v>
                </c:pt>
                <c:pt idx="8">
                  <c:v>2.5</c:v>
                </c:pt>
                <c:pt idx="9">
                  <c:v>2.4</c:v>
                </c:pt>
                <c:pt idx="10">
                  <c:v>0.8</c:v>
                </c:pt>
                <c:pt idx="11">
                  <c:v>1.7</c:v>
                </c:pt>
                <c:pt idx="12">
                  <c:v>-1.0350856441237966</c:v>
                </c:pt>
                <c:pt idx="13">
                  <c:v>0.57055106967780755</c:v>
                </c:pt>
                <c:pt idx="14">
                  <c:v>1.2625491420408226</c:v>
                </c:pt>
                <c:pt idx="16">
                  <c:v>0.76841224655551299</c:v>
                </c:pt>
                <c:pt idx="17">
                  <c:v>-0.90038835250565408</c:v>
                </c:pt>
                <c:pt idx="18">
                  <c:v>0.10546953416071192</c:v>
                </c:pt>
              </c:numCache>
            </c:numRef>
          </c:val>
          <c:extLst>
            <c:ext xmlns:c16="http://schemas.microsoft.com/office/drawing/2014/chart" uri="{C3380CC4-5D6E-409C-BE32-E72D297353CC}">
              <c16:uniqueId val="{00000004-0085-4DE8-A41B-102CA2E13190}"/>
            </c:ext>
          </c:extLst>
        </c:ser>
        <c:dLbls>
          <c:showLegendKey val="0"/>
          <c:showVal val="0"/>
          <c:showCatName val="0"/>
          <c:showSerName val="0"/>
          <c:showPercent val="0"/>
          <c:showBubbleSize val="0"/>
        </c:dLbls>
        <c:gapWidth val="50"/>
        <c:overlap val="100"/>
        <c:axId val="111301760"/>
        <c:axId val="111303296"/>
      </c:barChart>
      <c:lineChart>
        <c:grouping val="standard"/>
        <c:varyColors val="0"/>
        <c:ser>
          <c:idx val="5"/>
          <c:order val="5"/>
          <c:tx>
            <c:strRef>
              <c:f>'c1-6'!$H$14</c:f>
              <c:strCache>
                <c:ptCount val="1"/>
                <c:pt idx="0">
                  <c:v>GDP (per 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0085-4DE8-A41B-102CA2E13190}"/>
              </c:ext>
            </c:extLst>
          </c:dPt>
          <c:dPt>
            <c:idx val="9"/>
            <c:bubble3D val="0"/>
            <c:spPr>
              <a:ln w="28575">
                <a:solidFill>
                  <a:prstClr val="black"/>
                </a:solidFill>
              </a:ln>
            </c:spPr>
            <c:extLst>
              <c:ext xmlns:c16="http://schemas.microsoft.com/office/drawing/2014/chart" uri="{C3380CC4-5D6E-409C-BE32-E72D297353CC}">
                <c16:uniqueId val="{00000008-0085-4DE8-A41B-102CA2E13190}"/>
              </c:ext>
            </c:extLst>
          </c:dPt>
          <c:dPt>
            <c:idx val="10"/>
            <c:bubble3D val="0"/>
            <c:spPr>
              <a:ln w="28575">
                <a:solidFill>
                  <a:prstClr val="black"/>
                </a:solidFill>
              </a:ln>
            </c:spPr>
            <c:extLst>
              <c:ext xmlns:c16="http://schemas.microsoft.com/office/drawing/2014/chart" uri="{C3380CC4-5D6E-409C-BE32-E72D297353CC}">
                <c16:uniqueId val="{0000000A-0085-4DE8-A41B-102CA2E13190}"/>
              </c:ext>
            </c:extLst>
          </c:dPt>
          <c:dPt>
            <c:idx val="11"/>
            <c:bubble3D val="0"/>
            <c:extLst>
              <c:ext xmlns:c16="http://schemas.microsoft.com/office/drawing/2014/chart" uri="{C3380CC4-5D6E-409C-BE32-E72D297353CC}">
                <c16:uniqueId val="{0000000B-0085-4DE8-A41B-102CA2E13190}"/>
              </c:ext>
            </c:extLst>
          </c:dPt>
          <c:dPt>
            <c:idx val="12"/>
            <c:bubble3D val="0"/>
            <c:extLst>
              <c:ext xmlns:c16="http://schemas.microsoft.com/office/drawing/2014/chart" uri="{C3380CC4-5D6E-409C-BE32-E72D297353CC}">
                <c16:uniqueId val="{0000000D-0085-4DE8-A41B-102CA2E13190}"/>
              </c:ext>
            </c:extLst>
          </c:dPt>
          <c:dPt>
            <c:idx val="13"/>
            <c:bubble3D val="0"/>
            <c:extLst>
              <c:ext xmlns:c16="http://schemas.microsoft.com/office/drawing/2014/chart" uri="{C3380CC4-5D6E-409C-BE32-E72D297353CC}">
                <c16:uniqueId val="{0000000F-0085-4DE8-A41B-102CA2E13190}"/>
              </c:ext>
            </c:extLst>
          </c:dPt>
          <c:dPt>
            <c:idx val="14"/>
            <c:bubble3D val="0"/>
            <c:extLst>
              <c:ext xmlns:c16="http://schemas.microsoft.com/office/drawing/2014/chart" uri="{C3380CC4-5D6E-409C-BE32-E72D297353CC}">
                <c16:uniqueId val="{00000011-0085-4DE8-A41B-102CA2E13190}"/>
              </c:ext>
            </c:extLst>
          </c:dPt>
          <c:dPt>
            <c:idx val="15"/>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2-0085-4DE8-A41B-102CA2E13190}"/>
              </c:ext>
            </c:extLst>
          </c:dPt>
          <c:dPt>
            <c:idx val="16"/>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E-1440-4F81-A07C-93037C2108BD}"/>
              </c:ext>
            </c:extLst>
          </c:dPt>
          <c:dPt>
            <c:idx val="17"/>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F-0378-4D46-A3AD-CABA7428275A}"/>
              </c:ext>
            </c:extLst>
          </c:dPt>
          <c:dPt>
            <c:idx val="18"/>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0-0378-4D46-A3AD-CABA7428275A}"/>
              </c:ext>
            </c:extLst>
          </c:dPt>
          <c:cat>
            <c:strRef>
              <c:f>'c1-6'!$B$15:$B$33</c:f>
              <c:strCache>
                <c:ptCount val="19"/>
                <c:pt idx="0">
                  <c:v>2013</c:v>
                </c:pt>
                <c:pt idx="4">
                  <c:v>2014</c:v>
                </c:pt>
                <c:pt idx="8">
                  <c:v>2015</c:v>
                </c:pt>
                <c:pt idx="12">
                  <c:v>2016</c:v>
                </c:pt>
                <c:pt idx="16">
                  <c:v>2016</c:v>
                </c:pt>
                <c:pt idx="17">
                  <c:v>2017</c:v>
                </c:pt>
                <c:pt idx="18">
                  <c:v>2018</c:v>
                </c:pt>
              </c:strCache>
            </c:strRef>
          </c:cat>
          <c:val>
            <c:numRef>
              <c:f>'c1-6'!$H$15:$H$33</c:f>
              <c:numCache>
                <c:formatCode>0.0</c:formatCode>
                <c:ptCount val="19"/>
                <c:pt idx="0">
                  <c:v>-0.2</c:v>
                </c:pt>
                <c:pt idx="1">
                  <c:v>1.7</c:v>
                </c:pt>
                <c:pt idx="2">
                  <c:v>2.8</c:v>
                </c:pt>
                <c:pt idx="3">
                  <c:v>3.9</c:v>
                </c:pt>
                <c:pt idx="4">
                  <c:v>4.2</c:v>
                </c:pt>
                <c:pt idx="5">
                  <c:v>4.5</c:v>
                </c:pt>
                <c:pt idx="6">
                  <c:v>3.8</c:v>
                </c:pt>
                <c:pt idx="7">
                  <c:v>3.7</c:v>
                </c:pt>
                <c:pt idx="8">
                  <c:v>3.7</c:v>
                </c:pt>
                <c:pt idx="9">
                  <c:v>2.9</c:v>
                </c:pt>
                <c:pt idx="10">
                  <c:v>2.6</c:v>
                </c:pt>
                <c:pt idx="11">
                  <c:v>3.4</c:v>
                </c:pt>
                <c:pt idx="12">
                  <c:v>1.6494692847427765</c:v>
                </c:pt>
                <c:pt idx="13">
                  <c:v>2.9403066739838533</c:v>
                </c:pt>
                <c:pt idx="14">
                  <c:v>2.6941840049257881</c:v>
                </c:pt>
                <c:pt idx="16">
                  <c:v>2.7589751538375547</c:v>
                </c:pt>
                <c:pt idx="17">
                  <c:v>3.6475864422513786</c:v>
                </c:pt>
                <c:pt idx="18">
                  <c:v>3.749223384787391</c:v>
                </c:pt>
              </c:numCache>
            </c:numRef>
          </c:val>
          <c:smooth val="0"/>
          <c:extLst>
            <c:ext xmlns:c16="http://schemas.microsoft.com/office/drawing/2014/chart" uri="{C3380CC4-5D6E-409C-BE32-E72D297353CC}">
              <c16:uniqueId val="{00000013-0085-4DE8-A41B-102CA2E13190}"/>
            </c:ext>
          </c:extLst>
        </c:ser>
        <c:dLbls>
          <c:showLegendKey val="0"/>
          <c:showVal val="0"/>
          <c:showCatName val="0"/>
          <c:showSerName val="0"/>
          <c:showPercent val="0"/>
          <c:showBubbleSize val="0"/>
        </c:dLbls>
        <c:marker val="1"/>
        <c:smooth val="0"/>
        <c:axId val="111358336"/>
        <c:axId val="111359872"/>
      </c:lineChart>
      <c:dateAx>
        <c:axId val="111301760"/>
        <c:scaling>
          <c:orientation val="minMax"/>
          <c:min val="1"/>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111303296"/>
        <c:crosses val="autoZero"/>
        <c:auto val="1"/>
        <c:lblOffset val="100"/>
        <c:baseTimeUnit val="years"/>
        <c:majorUnit val="1"/>
        <c:majorTimeUnit val="years"/>
        <c:minorUnit val="4"/>
        <c:minorTimeUnit val="years"/>
      </c:dateAx>
      <c:valAx>
        <c:axId val="111303296"/>
        <c:scaling>
          <c:orientation val="minMax"/>
          <c:max val="6"/>
          <c:min val="-4"/>
        </c:scaling>
        <c:delete val="0"/>
        <c:axPos val="l"/>
        <c:majorGridlines>
          <c:spPr>
            <a:ln>
              <a:solidFill>
                <a:srgbClr val="BFBFBF"/>
              </a:solidFill>
              <a:prstDash val="sysDash"/>
            </a:ln>
          </c:spPr>
        </c:majorGridlines>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111301760"/>
        <c:crosses val="autoZero"/>
        <c:crossBetween val="between"/>
        <c:majorUnit val="2"/>
      </c:valAx>
      <c:catAx>
        <c:axId val="111358336"/>
        <c:scaling>
          <c:orientation val="minMax"/>
        </c:scaling>
        <c:delete val="1"/>
        <c:axPos val="b"/>
        <c:numFmt formatCode="General" sourceLinked="1"/>
        <c:majorTickMark val="out"/>
        <c:minorTickMark val="none"/>
        <c:tickLblPos val="none"/>
        <c:crossAx val="111359872"/>
        <c:crosses val="autoZero"/>
        <c:auto val="1"/>
        <c:lblAlgn val="ctr"/>
        <c:lblOffset val="100"/>
        <c:noMultiLvlLbl val="0"/>
      </c:catAx>
      <c:valAx>
        <c:axId val="111359872"/>
        <c:scaling>
          <c:orientation val="minMax"/>
          <c:max val="6"/>
          <c:min val="-4"/>
        </c:scaling>
        <c:delete val="0"/>
        <c:axPos val="r"/>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111358336"/>
        <c:crosses val="max"/>
        <c:crossBetween val="between"/>
        <c:majorUnit val="2"/>
      </c:valAx>
      <c:spPr>
        <a:noFill/>
        <a:ln w="25400">
          <a:noFill/>
        </a:ln>
      </c:spPr>
    </c:plotArea>
    <c:legend>
      <c:legendPos val="b"/>
      <c:layout>
        <c:manualLayout>
          <c:xMode val="edge"/>
          <c:yMode val="edge"/>
          <c:x val="0"/>
          <c:y val="0.67033829347199592"/>
          <c:w val="1"/>
          <c:h val="0.32966170652800403"/>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'c1-7'!$C$13</c:f>
              <c:strCache>
                <c:ptCount val="1"/>
                <c:pt idx="0">
                  <c:v>Pénzügyi megtakarítási ráta</c:v>
                </c:pt>
              </c:strCache>
            </c:strRef>
          </c:tx>
          <c:spPr>
            <a:solidFill>
              <a:schemeClr val="bg2">
                <a:lumMod val="60000"/>
                <a:lumOff val="40000"/>
              </a:schemeClr>
            </a:solidFill>
          </c:spPr>
          <c:invertIfNegative val="0"/>
          <c:dPt>
            <c:idx val="14"/>
            <c:invertIfNegative val="0"/>
            <c:bubble3D val="0"/>
            <c:spPr>
              <a:solidFill>
                <a:schemeClr val="bg2">
                  <a:lumMod val="60000"/>
                  <a:lumOff val="40000"/>
                </a:schemeClr>
              </a:solidFill>
            </c:spPr>
            <c:extLst>
              <c:ext xmlns:c16="http://schemas.microsoft.com/office/drawing/2014/chart" uri="{C3380CC4-5D6E-409C-BE32-E72D297353CC}">
                <c16:uniqueId val="{00000005-CD3B-40C9-8945-DA33AEB49BE6}"/>
              </c:ext>
            </c:extLst>
          </c:dPt>
          <c:dPt>
            <c:idx val="15"/>
            <c:invertIfNegative val="0"/>
            <c:bubble3D val="0"/>
            <c:spPr>
              <a:solidFill>
                <a:schemeClr val="bg2">
                  <a:lumMod val="60000"/>
                  <a:lumOff val="40000"/>
                </a:schemeClr>
              </a:solidFill>
            </c:spPr>
            <c:extLst>
              <c:ext xmlns:c16="http://schemas.microsoft.com/office/drawing/2014/chart" uri="{C3380CC4-5D6E-409C-BE32-E72D297353CC}">
                <c16:uniqueId val="{00000003-FE1F-4B10-AF13-2E56882BF212}"/>
              </c:ext>
            </c:extLst>
          </c:dPt>
          <c:dPt>
            <c:idx val="16"/>
            <c:invertIfNegative val="0"/>
            <c:bubble3D val="0"/>
            <c:spPr>
              <a:solidFill>
                <a:schemeClr val="bg2">
                  <a:lumMod val="60000"/>
                  <a:lumOff val="40000"/>
                </a:schemeClr>
              </a:solidFill>
            </c:spPr>
            <c:extLst>
              <c:ext xmlns:c16="http://schemas.microsoft.com/office/drawing/2014/chart" uri="{C3380CC4-5D6E-409C-BE32-E72D297353CC}">
                <c16:uniqueId val="{00000005-FE1F-4B10-AF13-2E56882BF212}"/>
              </c:ext>
            </c:extLst>
          </c:dPt>
          <c:cat>
            <c:numRef>
              <c:extLst>
                <c:ext xmlns:c15="http://schemas.microsoft.com/office/drawing/2012/chart" uri="{02D57815-91ED-43cb-92C2-25804820EDAC}">
                  <c15:fullRef>
                    <c15:sqref>'c1-7'!$A$20:$A$38</c15:sqref>
                  </c15:fullRef>
                </c:ext>
              </c:extLst>
              <c:f>'c1-7'!$A$22:$A$38</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extLst>
                <c:ext xmlns:c15="http://schemas.microsoft.com/office/drawing/2012/chart" uri="{02D57815-91ED-43cb-92C2-25804820EDAC}">
                  <c15:fullRef>
                    <c15:sqref>'c1-7'!$C$20:$C$38</c15:sqref>
                  </c15:fullRef>
                </c:ext>
              </c:extLst>
              <c:f>'c1-7'!$C$22:$C$38</c:f>
              <c:numCache>
                <c:formatCode>0.0</c:formatCode>
                <c:ptCount val="17"/>
                <c:pt idx="0">
                  <c:v>3.744040011872602</c:v>
                </c:pt>
                <c:pt idx="1">
                  <c:v>-1.208605901734623E-2</c:v>
                </c:pt>
                <c:pt idx="2">
                  <c:v>2.7087981750498589</c:v>
                </c:pt>
                <c:pt idx="3">
                  <c:v>4.687913608646709</c:v>
                </c:pt>
                <c:pt idx="4">
                  <c:v>3.5929954109203832</c:v>
                </c:pt>
                <c:pt idx="5">
                  <c:v>0.73695102594471262</c:v>
                </c:pt>
                <c:pt idx="6">
                  <c:v>5.11444551546546E-2</c:v>
                </c:pt>
                <c:pt idx="7">
                  <c:v>3.7012445345824569</c:v>
                </c:pt>
                <c:pt idx="8">
                  <c:v>6.0620179685994522</c:v>
                </c:pt>
                <c:pt idx="9">
                  <c:v>9.1078996795034133</c:v>
                </c:pt>
                <c:pt idx="10">
                  <c:v>7.8988137386166741</c:v>
                </c:pt>
                <c:pt idx="11">
                  <c:v>8.6605081995083903</c:v>
                </c:pt>
                <c:pt idx="12">
                  <c:v>9.7204610913981</c:v>
                </c:pt>
                <c:pt idx="13">
                  <c:v>10.295976281456785</c:v>
                </c:pt>
                <c:pt idx="14">
                  <c:v>8.8268483485648073</c:v>
                </c:pt>
                <c:pt idx="15">
                  <c:v>7.9122185813445149</c:v>
                </c:pt>
                <c:pt idx="16">
                  <c:v>7.4544715758127627</c:v>
                </c:pt>
              </c:numCache>
            </c:numRef>
          </c:val>
          <c:extLst>
            <c:ext xmlns:c16="http://schemas.microsoft.com/office/drawing/2014/chart" uri="{C3380CC4-5D6E-409C-BE32-E72D297353CC}">
              <c16:uniqueId val="{00000006-86B9-429E-A69F-7E8BE0BFBDB3}"/>
            </c:ext>
          </c:extLst>
        </c:ser>
        <c:dLbls>
          <c:showLegendKey val="0"/>
          <c:showVal val="0"/>
          <c:showCatName val="0"/>
          <c:showSerName val="0"/>
          <c:showPercent val="0"/>
          <c:showBubbleSize val="0"/>
        </c:dLbls>
        <c:gapWidth val="40"/>
        <c:axId val="163938688"/>
        <c:axId val="163940224"/>
      </c:barChart>
      <c:lineChart>
        <c:grouping val="standard"/>
        <c:varyColors val="0"/>
        <c:ser>
          <c:idx val="2"/>
          <c:order val="1"/>
          <c:tx>
            <c:strRef>
              <c:f>'c1-7'!$D$13</c:f>
              <c:strCache>
                <c:ptCount val="1"/>
                <c:pt idx="0">
                  <c:v>Beruházási ráta</c:v>
                </c:pt>
              </c:strCache>
            </c:strRef>
          </c:tx>
          <c:spPr>
            <a:ln w="25400">
              <a:solidFill>
                <a:schemeClr val="accent6">
                  <a:lumMod val="50000"/>
                </a:schemeClr>
              </a:solidFill>
              <a:prstDash val="sysDash"/>
            </a:ln>
          </c:spPr>
          <c:marker>
            <c:symbol val="none"/>
          </c:marker>
          <c:dPt>
            <c:idx val="14"/>
            <c:bubble3D val="0"/>
            <c:extLst>
              <c:ext xmlns:c16="http://schemas.microsoft.com/office/drawing/2014/chart" uri="{C3380CC4-5D6E-409C-BE32-E72D297353CC}">
                <c16:uniqueId val="{00000008-CD3B-40C9-8945-DA33AEB49BE6}"/>
              </c:ext>
            </c:extLst>
          </c:dPt>
          <c:dPt>
            <c:idx val="15"/>
            <c:bubble3D val="0"/>
            <c:extLst>
              <c:ext xmlns:c16="http://schemas.microsoft.com/office/drawing/2014/chart" uri="{C3380CC4-5D6E-409C-BE32-E72D297353CC}">
                <c16:uniqueId val="{00000007-FE1F-4B10-AF13-2E56882BF212}"/>
              </c:ext>
            </c:extLst>
          </c:dPt>
          <c:dPt>
            <c:idx val="16"/>
            <c:bubble3D val="0"/>
            <c:extLst>
              <c:ext xmlns:c16="http://schemas.microsoft.com/office/drawing/2014/chart" uri="{C3380CC4-5D6E-409C-BE32-E72D297353CC}">
                <c16:uniqueId val="{00000008-FE1F-4B10-AF13-2E56882BF212}"/>
              </c:ext>
            </c:extLst>
          </c:dPt>
          <c:cat>
            <c:numRef>
              <c:extLst>
                <c:ext xmlns:c15="http://schemas.microsoft.com/office/drawing/2012/chart" uri="{02D57815-91ED-43cb-92C2-25804820EDAC}">
                  <c15:fullRef>
                    <c15:sqref>'c1-7'!$A$20:$A$38</c15:sqref>
                  </c15:fullRef>
                </c:ext>
              </c:extLst>
              <c:f>'c1-7'!$A$22:$A$38</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extLst>
                <c:ext xmlns:c15="http://schemas.microsoft.com/office/drawing/2012/chart" uri="{02D57815-91ED-43cb-92C2-25804820EDAC}">
                  <c15:fullRef>
                    <c15:sqref>'c1-7'!$D$20:$D$38</c15:sqref>
                  </c15:fullRef>
                </c:ext>
              </c:extLst>
              <c:f>'c1-7'!$D$22:$D$38</c:f>
              <c:numCache>
                <c:formatCode>0.0</c:formatCode>
                <c:ptCount val="17"/>
                <c:pt idx="0">
                  <c:v>9.102530638540653</c:v>
                </c:pt>
                <c:pt idx="1">
                  <c:v>9.6327893016712149</c:v>
                </c:pt>
                <c:pt idx="2">
                  <c:v>10.173124401465394</c:v>
                </c:pt>
                <c:pt idx="3">
                  <c:v>8.4656670287437041</c:v>
                </c:pt>
                <c:pt idx="4">
                  <c:v>7.38273439185763</c:v>
                </c:pt>
                <c:pt idx="5">
                  <c:v>8.1377931016455989</c:v>
                </c:pt>
                <c:pt idx="6">
                  <c:v>8.570173389017766</c:v>
                </c:pt>
                <c:pt idx="7">
                  <c:v>8.2509066553515069</c:v>
                </c:pt>
                <c:pt idx="8">
                  <c:v>6.5968449037306192</c:v>
                </c:pt>
                <c:pt idx="9">
                  <c:v>3.8724895360207752</c:v>
                </c:pt>
                <c:pt idx="10">
                  <c:v>3.5071998784911327</c:v>
                </c:pt>
                <c:pt idx="11">
                  <c:v>4.3512434096140966</c:v>
                </c:pt>
                <c:pt idx="12">
                  <c:v>4.1945665287661278</c:v>
                </c:pt>
                <c:pt idx="13">
                  <c:v>4.0786015132785609</c:v>
                </c:pt>
                <c:pt idx="14">
                  <c:v>4.9594331941177314</c:v>
                </c:pt>
                <c:pt idx="15">
                  <c:v>5.4092134643360179</c:v>
                </c:pt>
                <c:pt idx="16">
                  <c:v>5.608167086782279</c:v>
                </c:pt>
              </c:numCache>
            </c:numRef>
          </c:val>
          <c:smooth val="0"/>
          <c:extLst>
            <c:ext xmlns:c16="http://schemas.microsoft.com/office/drawing/2014/chart" uri="{C3380CC4-5D6E-409C-BE32-E72D297353CC}">
              <c16:uniqueId val="{0000000D-86B9-429E-A69F-7E8BE0BFBDB3}"/>
            </c:ext>
          </c:extLst>
        </c:ser>
        <c:dLbls>
          <c:showLegendKey val="0"/>
          <c:showVal val="0"/>
          <c:showCatName val="0"/>
          <c:showSerName val="0"/>
          <c:showPercent val="0"/>
          <c:showBubbleSize val="0"/>
        </c:dLbls>
        <c:marker val="1"/>
        <c:smooth val="0"/>
        <c:axId val="163938688"/>
        <c:axId val="163940224"/>
      </c:lineChart>
      <c:lineChart>
        <c:grouping val="standard"/>
        <c:varyColors val="0"/>
        <c:ser>
          <c:idx val="0"/>
          <c:order val="2"/>
          <c:tx>
            <c:strRef>
              <c:f>'c1-7'!$B$13</c:f>
              <c:strCache>
                <c:ptCount val="1"/>
                <c:pt idx="0">
                  <c:v>Fogyasztási ráta (jobb tengely)</c:v>
                </c:pt>
              </c:strCache>
            </c:strRef>
          </c:tx>
          <c:spPr>
            <a:ln w="25400">
              <a:solidFill>
                <a:srgbClr val="9C0000"/>
              </a:solidFill>
            </a:ln>
          </c:spPr>
          <c:marker>
            <c:symbol val="none"/>
          </c:marker>
          <c:dPt>
            <c:idx val="14"/>
            <c:bubble3D val="0"/>
            <c:spPr>
              <a:ln w="25400">
                <a:solidFill>
                  <a:srgbClr val="9C0000"/>
                </a:solidFill>
                <a:prstDash val="solid"/>
              </a:ln>
            </c:spPr>
            <c:extLst>
              <c:ext xmlns:c16="http://schemas.microsoft.com/office/drawing/2014/chart" uri="{C3380CC4-5D6E-409C-BE32-E72D297353CC}">
                <c16:uniqueId val="{0000000E-CD3B-40C9-8945-DA33AEB49BE6}"/>
              </c:ext>
            </c:extLst>
          </c:dPt>
          <c:dPt>
            <c:idx val="15"/>
            <c:bubble3D val="0"/>
            <c:spPr>
              <a:ln w="25400">
                <a:solidFill>
                  <a:srgbClr val="9C0000"/>
                </a:solidFill>
                <a:prstDash val="solid"/>
              </a:ln>
            </c:spPr>
            <c:extLst>
              <c:ext xmlns:c16="http://schemas.microsoft.com/office/drawing/2014/chart" uri="{C3380CC4-5D6E-409C-BE32-E72D297353CC}">
                <c16:uniqueId val="{0000000C-FE1F-4B10-AF13-2E56882BF212}"/>
              </c:ext>
            </c:extLst>
          </c:dPt>
          <c:dPt>
            <c:idx val="16"/>
            <c:bubble3D val="0"/>
            <c:spPr>
              <a:ln w="25400">
                <a:solidFill>
                  <a:srgbClr val="9C0000"/>
                </a:solidFill>
                <a:prstDash val="solid"/>
              </a:ln>
            </c:spPr>
            <c:extLst>
              <c:ext xmlns:c16="http://schemas.microsoft.com/office/drawing/2014/chart" uri="{C3380CC4-5D6E-409C-BE32-E72D297353CC}">
                <c16:uniqueId val="{0000000E-FE1F-4B10-AF13-2E56882BF212}"/>
              </c:ext>
            </c:extLst>
          </c:dPt>
          <c:cat>
            <c:numRef>
              <c:extLst>
                <c:ext xmlns:c15="http://schemas.microsoft.com/office/drawing/2012/chart" uri="{02D57815-91ED-43cb-92C2-25804820EDAC}">
                  <c15:fullRef>
                    <c15:sqref>'c1-7'!$A$20:$A$38</c15:sqref>
                  </c15:fullRef>
                </c:ext>
              </c:extLst>
              <c:f>'c1-7'!$A$22:$A$38</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extLst>
                <c:ext xmlns:c15="http://schemas.microsoft.com/office/drawing/2012/chart" uri="{02D57815-91ED-43cb-92C2-25804820EDAC}">
                  <c15:fullRef>
                    <c15:sqref>'c1-7'!$B$20:$B$38</c15:sqref>
                  </c15:fullRef>
                </c:ext>
              </c:extLst>
              <c:f>'c1-7'!$B$22:$B$38</c:f>
              <c:numCache>
                <c:formatCode>0.0</c:formatCode>
                <c:ptCount val="17"/>
                <c:pt idx="0">
                  <c:v>90.067815808953569</c:v>
                </c:pt>
                <c:pt idx="1">
                  <c:v>93.432430024306811</c:v>
                </c:pt>
                <c:pt idx="2">
                  <c:v>90.002212434425857</c:v>
                </c:pt>
                <c:pt idx="3">
                  <c:v>88.983053904930557</c:v>
                </c:pt>
                <c:pt idx="4">
                  <c:v>90.79378556391265</c:v>
                </c:pt>
                <c:pt idx="5">
                  <c:v>92.805704555004965</c:v>
                </c:pt>
                <c:pt idx="6">
                  <c:v>91.388542265298781</c:v>
                </c:pt>
                <c:pt idx="7">
                  <c:v>88.048047281151483</c:v>
                </c:pt>
                <c:pt idx="8">
                  <c:v>87.349578110684675</c:v>
                </c:pt>
                <c:pt idx="9">
                  <c:v>87.01578937754897</c:v>
                </c:pt>
                <c:pt idx="10">
                  <c:v>88.585431388445855</c:v>
                </c:pt>
                <c:pt idx="11">
                  <c:v>86.990361890352958</c:v>
                </c:pt>
                <c:pt idx="12">
                  <c:v>86.27705850839827</c:v>
                </c:pt>
                <c:pt idx="13">
                  <c:v>85.637982491057173</c:v>
                </c:pt>
                <c:pt idx="14">
                  <c:v>86.205855983907441</c:v>
                </c:pt>
                <c:pt idx="15">
                  <c:v>86.678567954319476</c:v>
                </c:pt>
                <c:pt idx="16">
                  <c:v>86.937361337404951</c:v>
                </c:pt>
              </c:numCache>
            </c:numRef>
          </c:val>
          <c:smooth val="0"/>
          <c:extLst>
            <c:ext xmlns:c16="http://schemas.microsoft.com/office/drawing/2014/chart" uri="{C3380CC4-5D6E-409C-BE32-E72D297353CC}">
              <c16:uniqueId val="{00000014-86B9-429E-A69F-7E8BE0BFBDB3}"/>
            </c:ext>
          </c:extLst>
        </c:ser>
        <c:dLbls>
          <c:showLegendKey val="0"/>
          <c:showVal val="0"/>
          <c:showCatName val="0"/>
          <c:showSerName val="0"/>
          <c:showPercent val="0"/>
          <c:showBubbleSize val="0"/>
        </c:dLbls>
        <c:marker val="1"/>
        <c:smooth val="0"/>
        <c:axId val="163947648"/>
        <c:axId val="163941760"/>
      </c:lineChart>
      <c:catAx>
        <c:axId val="163938688"/>
        <c:scaling>
          <c:orientation val="minMax"/>
        </c:scaling>
        <c:delete val="0"/>
        <c:axPos val="b"/>
        <c:numFmt formatCode="General" sourceLinked="1"/>
        <c:majorTickMark val="none"/>
        <c:minorTickMark val="none"/>
        <c:tickLblPos val="low"/>
        <c:spPr>
          <a:ln>
            <a:solidFill>
              <a:schemeClr val="tx2"/>
            </a:solidFill>
          </a:ln>
        </c:spPr>
        <c:txPr>
          <a:bodyPr rot="-5400000" vert="horz"/>
          <a:lstStyle/>
          <a:p>
            <a:pPr>
              <a:defRPr sz="900"/>
            </a:pPr>
            <a:endParaRPr lang="en-US"/>
          </a:p>
        </c:txPr>
        <c:crossAx val="163940224"/>
        <c:crosses val="autoZero"/>
        <c:auto val="1"/>
        <c:lblAlgn val="ctr"/>
        <c:lblOffset val="100"/>
        <c:noMultiLvlLbl val="0"/>
      </c:catAx>
      <c:valAx>
        <c:axId val="1639402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163938688"/>
        <c:crosses val="autoZero"/>
        <c:crossBetween val="between"/>
        <c:majorUnit val="3"/>
      </c:valAx>
      <c:valAx>
        <c:axId val="163941760"/>
        <c:scaling>
          <c:orientation val="minMax"/>
          <c:max val="95"/>
          <c:min val="83"/>
        </c:scaling>
        <c:delete val="0"/>
        <c:axPos val="r"/>
        <c:numFmt formatCode="0" sourceLinked="0"/>
        <c:majorTickMark val="out"/>
        <c:minorTickMark val="none"/>
        <c:tickLblPos val="nextTo"/>
        <c:spPr>
          <a:noFill/>
          <a:ln>
            <a:solidFill>
              <a:schemeClr val="tx2"/>
            </a:solidFill>
          </a:ln>
        </c:spPr>
        <c:crossAx val="163947648"/>
        <c:crosses val="max"/>
        <c:crossBetween val="between"/>
        <c:majorUnit val="3"/>
      </c:valAx>
      <c:catAx>
        <c:axId val="163947648"/>
        <c:scaling>
          <c:orientation val="minMax"/>
        </c:scaling>
        <c:delete val="1"/>
        <c:axPos val="b"/>
        <c:numFmt formatCode="General" sourceLinked="1"/>
        <c:majorTickMark val="out"/>
        <c:minorTickMark val="none"/>
        <c:tickLblPos val="none"/>
        <c:crossAx val="163941760"/>
        <c:crosses val="autoZero"/>
        <c:auto val="1"/>
        <c:lblAlgn val="ctr"/>
        <c:lblOffset val="100"/>
        <c:noMultiLvlLbl val="0"/>
      </c:catAx>
    </c:plotArea>
    <c:legend>
      <c:legendPos val="b"/>
      <c:layout>
        <c:manualLayout>
          <c:xMode val="edge"/>
          <c:yMode val="edge"/>
          <c:x val="0"/>
          <c:y val="0.80650781250000003"/>
          <c:w val="1"/>
          <c:h val="0.19345789930555554"/>
        </c:manualLayout>
      </c:layout>
      <c:overlay val="0"/>
    </c:legend>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'c1-7'!$C$14</c:f>
              <c:strCache>
                <c:ptCount val="1"/>
                <c:pt idx="0">
                  <c:v>Financial savings rate</c:v>
                </c:pt>
              </c:strCache>
            </c:strRef>
          </c:tx>
          <c:spPr>
            <a:solidFill>
              <a:schemeClr val="bg2">
                <a:lumMod val="60000"/>
                <a:lumOff val="40000"/>
              </a:schemeClr>
            </a:solidFill>
          </c:spPr>
          <c:invertIfNegative val="0"/>
          <c:dPt>
            <c:idx val="14"/>
            <c:invertIfNegative val="0"/>
            <c:bubble3D val="0"/>
            <c:spPr>
              <a:solidFill>
                <a:schemeClr val="bg2">
                  <a:lumMod val="60000"/>
                  <a:lumOff val="40000"/>
                </a:schemeClr>
              </a:solidFill>
            </c:spPr>
            <c:extLst>
              <c:ext xmlns:c16="http://schemas.microsoft.com/office/drawing/2014/chart" uri="{C3380CC4-5D6E-409C-BE32-E72D297353CC}">
                <c16:uniqueId val="{00000005-5515-4A6C-A459-FA284C46296C}"/>
              </c:ext>
            </c:extLst>
          </c:dPt>
          <c:dPt>
            <c:idx val="15"/>
            <c:invertIfNegative val="0"/>
            <c:bubble3D val="0"/>
            <c:spPr>
              <a:solidFill>
                <a:schemeClr val="bg2">
                  <a:lumMod val="60000"/>
                  <a:lumOff val="40000"/>
                </a:schemeClr>
              </a:solidFill>
            </c:spPr>
            <c:extLst>
              <c:ext xmlns:c16="http://schemas.microsoft.com/office/drawing/2014/chart" uri="{C3380CC4-5D6E-409C-BE32-E72D297353CC}">
                <c16:uniqueId val="{00000003-F6B1-4B3D-8700-9B735E66CDDE}"/>
              </c:ext>
            </c:extLst>
          </c:dPt>
          <c:dPt>
            <c:idx val="16"/>
            <c:invertIfNegative val="0"/>
            <c:bubble3D val="0"/>
            <c:spPr>
              <a:solidFill>
                <a:schemeClr val="bg2">
                  <a:lumMod val="60000"/>
                  <a:lumOff val="40000"/>
                </a:schemeClr>
              </a:solidFill>
            </c:spPr>
            <c:extLst>
              <c:ext xmlns:c16="http://schemas.microsoft.com/office/drawing/2014/chart" uri="{C3380CC4-5D6E-409C-BE32-E72D297353CC}">
                <c16:uniqueId val="{00000005-F6B1-4B3D-8700-9B735E66CDDE}"/>
              </c:ext>
            </c:extLst>
          </c:dPt>
          <c:cat>
            <c:numRef>
              <c:extLst>
                <c:ext xmlns:c15="http://schemas.microsoft.com/office/drawing/2012/chart" uri="{02D57815-91ED-43cb-92C2-25804820EDAC}">
                  <c15:fullRef>
                    <c15:sqref>'c1-7'!$A$20:$A$38</c15:sqref>
                  </c15:fullRef>
                </c:ext>
              </c:extLst>
              <c:f>'c1-7'!$A$22:$A$38</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extLst>
                <c:ext xmlns:c15="http://schemas.microsoft.com/office/drawing/2012/chart" uri="{02D57815-91ED-43cb-92C2-25804820EDAC}">
                  <c15:fullRef>
                    <c15:sqref>'c1-7'!$C$20:$C$38</c15:sqref>
                  </c15:fullRef>
                </c:ext>
              </c:extLst>
              <c:f>'c1-7'!$C$22:$C$38</c:f>
              <c:numCache>
                <c:formatCode>0.0</c:formatCode>
                <c:ptCount val="17"/>
                <c:pt idx="0">
                  <c:v>3.744040011872602</c:v>
                </c:pt>
                <c:pt idx="1">
                  <c:v>-1.208605901734623E-2</c:v>
                </c:pt>
                <c:pt idx="2">
                  <c:v>2.7087981750498589</c:v>
                </c:pt>
                <c:pt idx="3">
                  <c:v>4.687913608646709</c:v>
                </c:pt>
                <c:pt idx="4">
                  <c:v>3.5929954109203832</c:v>
                </c:pt>
                <c:pt idx="5">
                  <c:v>0.73695102594471262</c:v>
                </c:pt>
                <c:pt idx="6">
                  <c:v>5.11444551546546E-2</c:v>
                </c:pt>
                <c:pt idx="7">
                  <c:v>3.7012445345824569</c:v>
                </c:pt>
                <c:pt idx="8">
                  <c:v>6.0620179685994522</c:v>
                </c:pt>
                <c:pt idx="9">
                  <c:v>9.1078996795034133</c:v>
                </c:pt>
                <c:pt idx="10">
                  <c:v>7.8988137386166741</c:v>
                </c:pt>
                <c:pt idx="11">
                  <c:v>8.6605081995083903</c:v>
                </c:pt>
                <c:pt idx="12">
                  <c:v>9.7204610913981</c:v>
                </c:pt>
                <c:pt idx="13">
                  <c:v>10.295976281456785</c:v>
                </c:pt>
                <c:pt idx="14">
                  <c:v>8.8268483485648073</c:v>
                </c:pt>
                <c:pt idx="15">
                  <c:v>7.9122185813445149</c:v>
                </c:pt>
                <c:pt idx="16">
                  <c:v>7.4544715758127627</c:v>
                </c:pt>
              </c:numCache>
            </c:numRef>
          </c:val>
          <c:extLst>
            <c:ext xmlns:c16="http://schemas.microsoft.com/office/drawing/2014/chart" uri="{C3380CC4-5D6E-409C-BE32-E72D297353CC}">
              <c16:uniqueId val="{00000006-8B12-4B84-AE6F-DE4D3CA1DAEB}"/>
            </c:ext>
          </c:extLst>
        </c:ser>
        <c:dLbls>
          <c:showLegendKey val="0"/>
          <c:showVal val="0"/>
          <c:showCatName val="0"/>
          <c:showSerName val="0"/>
          <c:showPercent val="0"/>
          <c:showBubbleSize val="0"/>
        </c:dLbls>
        <c:gapWidth val="40"/>
        <c:axId val="164108928"/>
        <c:axId val="164118912"/>
      </c:barChart>
      <c:lineChart>
        <c:grouping val="standard"/>
        <c:varyColors val="0"/>
        <c:ser>
          <c:idx val="2"/>
          <c:order val="1"/>
          <c:tx>
            <c:strRef>
              <c:f>'c1-7'!$D$14</c:f>
              <c:strCache>
                <c:ptCount val="1"/>
                <c:pt idx="0">
                  <c:v>Investment rate</c:v>
                </c:pt>
              </c:strCache>
            </c:strRef>
          </c:tx>
          <c:spPr>
            <a:ln w="25400">
              <a:solidFill>
                <a:schemeClr val="accent6">
                  <a:lumMod val="50000"/>
                </a:schemeClr>
              </a:solidFill>
              <a:prstDash val="sysDash"/>
            </a:ln>
          </c:spPr>
          <c:marker>
            <c:symbol val="none"/>
          </c:marker>
          <c:dPt>
            <c:idx val="14"/>
            <c:bubble3D val="0"/>
            <c:extLst>
              <c:ext xmlns:c16="http://schemas.microsoft.com/office/drawing/2014/chart" uri="{C3380CC4-5D6E-409C-BE32-E72D297353CC}">
                <c16:uniqueId val="{00000008-5515-4A6C-A459-FA284C46296C}"/>
              </c:ext>
            </c:extLst>
          </c:dPt>
          <c:dPt>
            <c:idx val="15"/>
            <c:bubble3D val="0"/>
            <c:extLst>
              <c:ext xmlns:c16="http://schemas.microsoft.com/office/drawing/2014/chart" uri="{C3380CC4-5D6E-409C-BE32-E72D297353CC}">
                <c16:uniqueId val="{00000007-F6B1-4B3D-8700-9B735E66CDDE}"/>
              </c:ext>
            </c:extLst>
          </c:dPt>
          <c:dPt>
            <c:idx val="16"/>
            <c:bubble3D val="0"/>
            <c:extLst>
              <c:ext xmlns:c16="http://schemas.microsoft.com/office/drawing/2014/chart" uri="{C3380CC4-5D6E-409C-BE32-E72D297353CC}">
                <c16:uniqueId val="{00000008-F6B1-4B3D-8700-9B735E66CDDE}"/>
              </c:ext>
            </c:extLst>
          </c:dPt>
          <c:cat>
            <c:numRef>
              <c:extLst>
                <c:ext xmlns:c15="http://schemas.microsoft.com/office/drawing/2012/chart" uri="{02D57815-91ED-43cb-92C2-25804820EDAC}">
                  <c15:fullRef>
                    <c15:sqref>'c1-7'!$A$20:$A$38</c15:sqref>
                  </c15:fullRef>
                </c:ext>
              </c:extLst>
              <c:f>'c1-7'!$A$22:$A$38</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extLst>
                <c:ext xmlns:c15="http://schemas.microsoft.com/office/drawing/2012/chart" uri="{02D57815-91ED-43cb-92C2-25804820EDAC}">
                  <c15:fullRef>
                    <c15:sqref>'c1-7'!$D$20:$D$38</c15:sqref>
                  </c15:fullRef>
                </c:ext>
              </c:extLst>
              <c:f>'c1-7'!$D$22:$D$38</c:f>
              <c:numCache>
                <c:formatCode>0.0</c:formatCode>
                <c:ptCount val="17"/>
                <c:pt idx="0">
                  <c:v>9.102530638540653</c:v>
                </c:pt>
                <c:pt idx="1">
                  <c:v>9.6327893016712149</c:v>
                </c:pt>
                <c:pt idx="2">
                  <c:v>10.173124401465394</c:v>
                </c:pt>
                <c:pt idx="3">
                  <c:v>8.4656670287437041</c:v>
                </c:pt>
                <c:pt idx="4">
                  <c:v>7.38273439185763</c:v>
                </c:pt>
                <c:pt idx="5">
                  <c:v>8.1377931016455989</c:v>
                </c:pt>
                <c:pt idx="6">
                  <c:v>8.570173389017766</c:v>
                </c:pt>
                <c:pt idx="7">
                  <c:v>8.2509066553515069</c:v>
                </c:pt>
                <c:pt idx="8">
                  <c:v>6.5968449037306192</c:v>
                </c:pt>
                <c:pt idx="9">
                  <c:v>3.8724895360207752</c:v>
                </c:pt>
                <c:pt idx="10">
                  <c:v>3.5071998784911327</c:v>
                </c:pt>
                <c:pt idx="11">
                  <c:v>4.3512434096140966</c:v>
                </c:pt>
                <c:pt idx="12">
                  <c:v>4.1945665287661278</c:v>
                </c:pt>
                <c:pt idx="13">
                  <c:v>4.0786015132785609</c:v>
                </c:pt>
                <c:pt idx="14">
                  <c:v>4.9594331941177314</c:v>
                </c:pt>
                <c:pt idx="15">
                  <c:v>5.4092134643360179</c:v>
                </c:pt>
                <c:pt idx="16">
                  <c:v>5.608167086782279</c:v>
                </c:pt>
              </c:numCache>
            </c:numRef>
          </c:val>
          <c:smooth val="0"/>
          <c:extLst>
            <c:ext xmlns:c16="http://schemas.microsoft.com/office/drawing/2014/chart" uri="{C3380CC4-5D6E-409C-BE32-E72D297353CC}">
              <c16:uniqueId val="{0000000A-8B12-4B84-AE6F-DE4D3CA1DAEB}"/>
            </c:ext>
          </c:extLst>
        </c:ser>
        <c:dLbls>
          <c:showLegendKey val="0"/>
          <c:showVal val="0"/>
          <c:showCatName val="0"/>
          <c:showSerName val="0"/>
          <c:showPercent val="0"/>
          <c:showBubbleSize val="0"/>
        </c:dLbls>
        <c:marker val="1"/>
        <c:smooth val="0"/>
        <c:axId val="164108928"/>
        <c:axId val="164118912"/>
      </c:lineChart>
      <c:lineChart>
        <c:grouping val="standard"/>
        <c:varyColors val="0"/>
        <c:ser>
          <c:idx val="0"/>
          <c:order val="2"/>
          <c:tx>
            <c:strRef>
              <c:f>'c1-7'!$B$14</c:f>
              <c:strCache>
                <c:ptCount val="1"/>
                <c:pt idx="0">
                  <c:v>Consumption rate (right scale)</c:v>
                </c:pt>
              </c:strCache>
            </c:strRef>
          </c:tx>
          <c:spPr>
            <a:ln w="25400">
              <a:solidFill>
                <a:srgbClr val="9C0000"/>
              </a:solidFill>
            </a:ln>
          </c:spPr>
          <c:marker>
            <c:symbol val="none"/>
          </c:marker>
          <c:dPt>
            <c:idx val="14"/>
            <c:bubble3D val="0"/>
            <c:spPr>
              <a:ln w="25400">
                <a:solidFill>
                  <a:srgbClr val="9C0000"/>
                </a:solidFill>
                <a:prstDash val="solid"/>
              </a:ln>
            </c:spPr>
            <c:extLst>
              <c:ext xmlns:c16="http://schemas.microsoft.com/office/drawing/2014/chart" uri="{C3380CC4-5D6E-409C-BE32-E72D297353CC}">
                <c16:uniqueId val="{0000000E-5515-4A6C-A459-FA284C46296C}"/>
              </c:ext>
            </c:extLst>
          </c:dPt>
          <c:dPt>
            <c:idx val="15"/>
            <c:bubble3D val="0"/>
            <c:spPr>
              <a:ln w="25400">
                <a:solidFill>
                  <a:srgbClr val="9C0000"/>
                </a:solidFill>
                <a:prstDash val="solid"/>
              </a:ln>
            </c:spPr>
            <c:extLst>
              <c:ext xmlns:c16="http://schemas.microsoft.com/office/drawing/2014/chart" uri="{C3380CC4-5D6E-409C-BE32-E72D297353CC}">
                <c16:uniqueId val="{0000000C-F6B1-4B3D-8700-9B735E66CDDE}"/>
              </c:ext>
            </c:extLst>
          </c:dPt>
          <c:dPt>
            <c:idx val="16"/>
            <c:bubble3D val="0"/>
            <c:spPr>
              <a:ln w="25400">
                <a:solidFill>
                  <a:srgbClr val="9C0000"/>
                </a:solidFill>
                <a:prstDash val="solid"/>
              </a:ln>
            </c:spPr>
            <c:extLst>
              <c:ext xmlns:c16="http://schemas.microsoft.com/office/drawing/2014/chart" uri="{C3380CC4-5D6E-409C-BE32-E72D297353CC}">
                <c16:uniqueId val="{0000000E-F6B1-4B3D-8700-9B735E66CDDE}"/>
              </c:ext>
            </c:extLst>
          </c:dPt>
          <c:cat>
            <c:numRef>
              <c:extLst>
                <c:ext xmlns:c15="http://schemas.microsoft.com/office/drawing/2012/chart" uri="{02D57815-91ED-43cb-92C2-25804820EDAC}">
                  <c15:fullRef>
                    <c15:sqref>'c1-7'!$A$20:$A$38</c15:sqref>
                  </c15:fullRef>
                </c:ext>
              </c:extLst>
              <c:f>'c1-7'!$A$22:$A$38</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extLst>
                <c:ext xmlns:c15="http://schemas.microsoft.com/office/drawing/2012/chart" uri="{02D57815-91ED-43cb-92C2-25804820EDAC}">
                  <c15:fullRef>
                    <c15:sqref>'c1-7'!$B$20:$B$38</c15:sqref>
                  </c15:fullRef>
                </c:ext>
              </c:extLst>
              <c:f>'c1-7'!$B$22:$B$38</c:f>
              <c:numCache>
                <c:formatCode>0.0</c:formatCode>
                <c:ptCount val="17"/>
                <c:pt idx="0">
                  <c:v>90.067815808953569</c:v>
                </c:pt>
                <c:pt idx="1">
                  <c:v>93.432430024306811</c:v>
                </c:pt>
                <c:pt idx="2">
                  <c:v>90.002212434425857</c:v>
                </c:pt>
                <c:pt idx="3">
                  <c:v>88.983053904930557</c:v>
                </c:pt>
                <c:pt idx="4">
                  <c:v>90.79378556391265</c:v>
                </c:pt>
                <c:pt idx="5">
                  <c:v>92.805704555004965</c:v>
                </c:pt>
                <c:pt idx="6">
                  <c:v>91.388542265298781</c:v>
                </c:pt>
                <c:pt idx="7">
                  <c:v>88.048047281151483</c:v>
                </c:pt>
                <c:pt idx="8">
                  <c:v>87.349578110684675</c:v>
                </c:pt>
                <c:pt idx="9">
                  <c:v>87.01578937754897</c:v>
                </c:pt>
                <c:pt idx="10">
                  <c:v>88.585431388445855</c:v>
                </c:pt>
                <c:pt idx="11">
                  <c:v>86.990361890352958</c:v>
                </c:pt>
                <c:pt idx="12">
                  <c:v>86.27705850839827</c:v>
                </c:pt>
                <c:pt idx="13">
                  <c:v>85.637982491057173</c:v>
                </c:pt>
                <c:pt idx="14">
                  <c:v>86.205855983907441</c:v>
                </c:pt>
                <c:pt idx="15">
                  <c:v>86.678567954319476</c:v>
                </c:pt>
                <c:pt idx="16">
                  <c:v>86.937361337404951</c:v>
                </c:pt>
              </c:numCache>
            </c:numRef>
          </c:val>
          <c:smooth val="0"/>
          <c:extLst>
            <c:ext xmlns:c16="http://schemas.microsoft.com/office/drawing/2014/chart" uri="{C3380CC4-5D6E-409C-BE32-E72D297353CC}">
              <c16:uniqueId val="{00000011-8B12-4B84-AE6F-DE4D3CA1DAEB}"/>
            </c:ext>
          </c:extLst>
        </c:ser>
        <c:dLbls>
          <c:showLegendKey val="0"/>
          <c:showVal val="0"/>
          <c:showCatName val="0"/>
          <c:showSerName val="0"/>
          <c:showPercent val="0"/>
          <c:showBubbleSize val="0"/>
        </c:dLbls>
        <c:marker val="1"/>
        <c:smooth val="0"/>
        <c:axId val="164121984"/>
        <c:axId val="164120448"/>
      </c:lineChart>
      <c:catAx>
        <c:axId val="164108928"/>
        <c:scaling>
          <c:orientation val="minMax"/>
        </c:scaling>
        <c:delete val="0"/>
        <c:axPos val="b"/>
        <c:numFmt formatCode="General" sourceLinked="1"/>
        <c:majorTickMark val="none"/>
        <c:minorTickMark val="none"/>
        <c:tickLblPos val="low"/>
        <c:spPr>
          <a:ln>
            <a:solidFill>
              <a:schemeClr val="tx2"/>
            </a:solidFill>
          </a:ln>
        </c:spPr>
        <c:txPr>
          <a:bodyPr rot="-5400000" vert="horz"/>
          <a:lstStyle/>
          <a:p>
            <a:pPr>
              <a:defRPr sz="900"/>
            </a:pPr>
            <a:endParaRPr lang="en-US"/>
          </a:p>
        </c:txPr>
        <c:crossAx val="164118912"/>
        <c:crosses val="autoZero"/>
        <c:auto val="1"/>
        <c:lblAlgn val="ctr"/>
        <c:lblOffset val="100"/>
        <c:noMultiLvlLbl val="0"/>
      </c:catAx>
      <c:valAx>
        <c:axId val="164118912"/>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164108928"/>
        <c:crosses val="autoZero"/>
        <c:crossBetween val="between"/>
        <c:majorUnit val="3"/>
      </c:valAx>
      <c:valAx>
        <c:axId val="164120448"/>
        <c:scaling>
          <c:orientation val="minMax"/>
          <c:max val="95"/>
          <c:min val="83"/>
        </c:scaling>
        <c:delete val="0"/>
        <c:axPos val="r"/>
        <c:numFmt formatCode="0" sourceLinked="0"/>
        <c:majorTickMark val="out"/>
        <c:minorTickMark val="none"/>
        <c:tickLblPos val="nextTo"/>
        <c:spPr>
          <a:noFill/>
          <a:ln>
            <a:solidFill>
              <a:schemeClr val="tx2"/>
            </a:solidFill>
          </a:ln>
        </c:spPr>
        <c:crossAx val="164121984"/>
        <c:crosses val="max"/>
        <c:crossBetween val="between"/>
        <c:majorUnit val="3"/>
      </c:valAx>
      <c:catAx>
        <c:axId val="164121984"/>
        <c:scaling>
          <c:orientation val="minMax"/>
        </c:scaling>
        <c:delete val="1"/>
        <c:axPos val="b"/>
        <c:numFmt formatCode="General" sourceLinked="1"/>
        <c:majorTickMark val="out"/>
        <c:minorTickMark val="none"/>
        <c:tickLblPos val="none"/>
        <c:crossAx val="164120448"/>
        <c:crosses val="autoZero"/>
        <c:auto val="1"/>
        <c:lblAlgn val="ctr"/>
        <c:lblOffset val="100"/>
        <c:noMultiLvlLbl val="0"/>
      </c:catAx>
    </c:plotArea>
    <c:legend>
      <c:legendPos val="b"/>
      <c:layout>
        <c:manualLayout>
          <c:xMode val="edge"/>
          <c:yMode val="edge"/>
          <c:x val="0"/>
          <c:y val="0.80650781250000003"/>
          <c:w val="1"/>
          <c:h val="0.19345789930555554"/>
        </c:manualLayout>
      </c:layout>
      <c:overlay val="0"/>
    </c:legend>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06"/>
          <c:y val="0.10076768646619824"/>
          <c:w val="0.84930550572271957"/>
          <c:h val="0.6621402697158818"/>
        </c:manualLayout>
      </c:layout>
      <c:barChart>
        <c:barDir val="col"/>
        <c:grouping val="stacked"/>
        <c:varyColors val="0"/>
        <c:ser>
          <c:idx val="1"/>
          <c:order val="0"/>
          <c:tx>
            <c:strRef>
              <c:f>'c1-8'!$C$13</c:f>
              <c:strCache>
                <c:ptCount val="1"/>
                <c:pt idx="0">
                  <c:v>Lakosság</c:v>
                </c:pt>
              </c:strCache>
            </c:strRef>
          </c:tx>
          <c:spPr>
            <a:solidFill>
              <a:srgbClr val="9C0000"/>
            </a:solidFill>
          </c:spPr>
          <c:invertIfNegative val="0"/>
          <c:cat>
            <c:numRef>
              <c:f>[0]!_c17_datum</c:f>
              <c:numCache>
                <c:formatCode>m/d/yyyy</c:formatCode>
                <c:ptCount val="19"/>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numCache>
            </c:numRef>
          </c:cat>
          <c:val>
            <c:numRef>
              <c:f>[0]!_c17_Ih</c:f>
              <c:numCache>
                <c:formatCode>0.0</c:formatCode>
                <c:ptCount val="19"/>
                <c:pt idx="0">
                  <c:v>5.3027613717972812</c:v>
                </c:pt>
                <c:pt idx="1">
                  <c:v>5.9113493586155803</c:v>
                </c:pt>
                <c:pt idx="2">
                  <c:v>6.062350501470128</c:v>
                </c:pt>
                <c:pt idx="3">
                  <c:v>6.2383566101535743</c:v>
                </c:pt>
                <c:pt idx="4">
                  <c:v>6.401582409888305</c:v>
                </c:pt>
                <c:pt idx="5">
                  <c:v>5.4566902176740362</c:v>
                </c:pt>
                <c:pt idx="6">
                  <c:v>4.6203868244887456</c:v>
                </c:pt>
                <c:pt idx="7">
                  <c:v>5.032855536576534</c:v>
                </c:pt>
                <c:pt idx="8">
                  <c:v>5.1955151377067921</c:v>
                </c:pt>
                <c:pt idx="9">
                  <c:v>5.1454000547810619</c:v>
                </c:pt>
                <c:pt idx="10">
                  <c:v>4.013364887266067</c:v>
                </c:pt>
                <c:pt idx="11">
                  <c:v>3.0933729023909442</c:v>
                </c:pt>
                <c:pt idx="12">
                  <c:v>3.0400112433414064</c:v>
                </c:pt>
                <c:pt idx="13">
                  <c:v>2.7653876881102284</c:v>
                </c:pt>
                <c:pt idx="14">
                  <c:v>2.9396100289418436</c:v>
                </c:pt>
                <c:pt idx="15">
                  <c:v>2.8086580042779485</c:v>
                </c:pt>
                <c:pt idx="16">
                  <c:v>2.9880906552762374</c:v>
                </c:pt>
                <c:pt idx="17">
                  <c:v>3.365611275760473</c:v>
                </c:pt>
                <c:pt idx="18">
                  <c:v>3.468052350124827</c:v>
                </c:pt>
              </c:numCache>
            </c:numRef>
          </c:val>
          <c:extLst>
            <c:ext xmlns:c16="http://schemas.microsoft.com/office/drawing/2014/chart" uri="{C3380CC4-5D6E-409C-BE32-E72D297353CC}">
              <c16:uniqueId val="{00000000-78E5-40FC-AA3D-BEB611E6B01A}"/>
            </c:ext>
          </c:extLst>
        </c:ser>
        <c:ser>
          <c:idx val="2"/>
          <c:order val="1"/>
          <c:tx>
            <c:strRef>
              <c:f>'c1-8'!$D$13</c:f>
              <c:strCache>
                <c:ptCount val="1"/>
                <c:pt idx="0">
                  <c:v>Vállalatok</c:v>
                </c:pt>
              </c:strCache>
            </c:strRef>
          </c:tx>
          <c:spPr>
            <a:solidFill>
              <a:schemeClr val="accent6">
                <a:lumMod val="50000"/>
              </a:schemeClr>
            </a:solidFill>
          </c:spPr>
          <c:invertIfNegative val="0"/>
          <c:cat>
            <c:numRef>
              <c:f>[0]!_c17_datum</c:f>
              <c:numCache>
                <c:formatCode>m/d/yyyy</c:formatCode>
                <c:ptCount val="19"/>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numCache>
            </c:numRef>
          </c:cat>
          <c:val>
            <c:numRef>
              <c:f>[0]!_c17_Ic</c:f>
              <c:numCache>
                <c:formatCode>0.0</c:formatCode>
                <c:ptCount val="19"/>
                <c:pt idx="0">
                  <c:v>16.587094247529592</c:v>
                </c:pt>
                <c:pt idx="1">
                  <c:v>14.981313818190699</c:v>
                </c:pt>
                <c:pt idx="2">
                  <c:v>13.499704655925399</c:v>
                </c:pt>
                <c:pt idx="3">
                  <c:v>13.659799312803106</c:v>
                </c:pt>
                <c:pt idx="4">
                  <c:v>13.852867344419922</c:v>
                </c:pt>
                <c:pt idx="5">
                  <c:v>14.240384286744614</c:v>
                </c:pt>
                <c:pt idx="6">
                  <c:v>13.805635724662412</c:v>
                </c:pt>
                <c:pt idx="7">
                  <c:v>14.374994532390081</c:v>
                </c:pt>
                <c:pt idx="8">
                  <c:v>14.852544786523211</c:v>
                </c:pt>
                <c:pt idx="9">
                  <c:v>14.226724048248865</c:v>
                </c:pt>
                <c:pt idx="10">
                  <c:v>12.657725146037166</c:v>
                </c:pt>
                <c:pt idx="11">
                  <c:v>13.319359050069144</c:v>
                </c:pt>
                <c:pt idx="12">
                  <c:v>12.577562145047603</c:v>
                </c:pt>
                <c:pt idx="13">
                  <c:v>13.791171548935338</c:v>
                </c:pt>
                <c:pt idx="14">
                  <c:v>13.459061086948648</c:v>
                </c:pt>
                <c:pt idx="15">
                  <c:v>12.211052616342283</c:v>
                </c:pt>
                <c:pt idx="16">
                  <c:v>12.588714898895242</c:v>
                </c:pt>
                <c:pt idx="17">
                  <c:v>12.971005616956264</c:v>
                </c:pt>
                <c:pt idx="18">
                  <c:v>13.474910557035521</c:v>
                </c:pt>
              </c:numCache>
            </c:numRef>
          </c:val>
          <c:extLst>
            <c:ext xmlns:c16="http://schemas.microsoft.com/office/drawing/2014/chart" uri="{C3380CC4-5D6E-409C-BE32-E72D297353CC}">
              <c16:uniqueId val="{00000001-78E5-40FC-AA3D-BEB611E6B01A}"/>
            </c:ext>
          </c:extLst>
        </c:ser>
        <c:ser>
          <c:idx val="0"/>
          <c:order val="2"/>
          <c:tx>
            <c:strRef>
              <c:f>'c1-8'!$B$13</c:f>
              <c:strCache>
                <c:ptCount val="1"/>
                <c:pt idx="0">
                  <c:v>Állam</c:v>
                </c:pt>
              </c:strCache>
            </c:strRef>
          </c:tx>
          <c:spPr>
            <a:solidFill>
              <a:schemeClr val="accent6"/>
            </a:solidFill>
          </c:spPr>
          <c:invertIfNegative val="0"/>
          <c:cat>
            <c:numRef>
              <c:f>[0]!_c17_datum</c:f>
              <c:numCache>
                <c:formatCode>m/d/yyyy</c:formatCode>
                <c:ptCount val="19"/>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numCache>
            </c:numRef>
          </c:cat>
          <c:val>
            <c:numRef>
              <c:f>[0]!_c17_Ig</c:f>
              <c:numCache>
                <c:formatCode>0.0</c:formatCode>
                <c:ptCount val="19"/>
                <c:pt idx="0">
                  <c:v>3.5625334655603775</c:v>
                </c:pt>
                <c:pt idx="1">
                  <c:v>3.9238227699626664</c:v>
                </c:pt>
                <c:pt idx="2">
                  <c:v>5.1340188740674195</c:v>
                </c:pt>
                <c:pt idx="3">
                  <c:v>3.7831621040828094</c:v>
                </c:pt>
                <c:pt idx="4">
                  <c:v>3.8054988600921913</c:v>
                </c:pt>
                <c:pt idx="5">
                  <c:v>4.1746219905556572</c:v>
                </c:pt>
                <c:pt idx="6">
                  <c:v>5.1511196052866426</c:v>
                </c:pt>
                <c:pt idx="7">
                  <c:v>4.2560282750099949</c:v>
                </c:pt>
                <c:pt idx="8">
                  <c:v>3.2097748112542521</c:v>
                </c:pt>
                <c:pt idx="9">
                  <c:v>3.442380696715734</c:v>
                </c:pt>
                <c:pt idx="10">
                  <c:v>3.6759236355446925</c:v>
                </c:pt>
                <c:pt idx="11">
                  <c:v>3.3581484930332604</c:v>
                </c:pt>
                <c:pt idx="12">
                  <c:v>3.738972765985153</c:v>
                </c:pt>
                <c:pt idx="13">
                  <c:v>4.3828051382815003</c:v>
                </c:pt>
                <c:pt idx="14">
                  <c:v>5.3889784700983459</c:v>
                </c:pt>
                <c:pt idx="15">
                  <c:v>6.610291892885245</c:v>
                </c:pt>
                <c:pt idx="16">
                  <c:v>3.8534674381474154</c:v>
                </c:pt>
                <c:pt idx="17">
                  <c:v>4.5738644408512439</c:v>
                </c:pt>
                <c:pt idx="18">
                  <c:v>4.6937123188279095</c:v>
                </c:pt>
              </c:numCache>
            </c:numRef>
          </c:val>
          <c:extLst>
            <c:ext xmlns:c16="http://schemas.microsoft.com/office/drawing/2014/chart" uri="{C3380CC4-5D6E-409C-BE32-E72D297353CC}">
              <c16:uniqueId val="{00000002-78E5-40FC-AA3D-BEB611E6B01A}"/>
            </c:ext>
          </c:extLst>
        </c:ser>
        <c:dLbls>
          <c:showLegendKey val="0"/>
          <c:showVal val="0"/>
          <c:showCatName val="0"/>
          <c:showSerName val="0"/>
          <c:showPercent val="0"/>
          <c:showBubbleSize val="0"/>
        </c:dLbls>
        <c:gapWidth val="50"/>
        <c:overlap val="100"/>
        <c:axId val="164700160"/>
        <c:axId val="164701696"/>
      </c:barChart>
      <c:dateAx>
        <c:axId val="164700160"/>
        <c:scaling>
          <c:orientation val="minMax"/>
          <c:min val="38353"/>
        </c:scaling>
        <c:delete val="0"/>
        <c:axPos val="b"/>
        <c:numFmt formatCode="yyyy" sourceLinked="0"/>
        <c:majorTickMark val="none"/>
        <c:minorTickMark val="none"/>
        <c:tickLblPos val="nextTo"/>
        <c:spPr>
          <a:ln w="3175">
            <a:solidFill>
              <a:schemeClr val="tx2"/>
            </a:solidFill>
            <a:prstDash val="solid"/>
          </a:ln>
        </c:spPr>
        <c:txPr>
          <a:bodyPr rot="-5400000" vert="horz"/>
          <a:lstStyle/>
          <a:p>
            <a:pPr>
              <a:defRPr sz="900" b="0" i="0">
                <a:latin typeface="Calibri"/>
                <a:ea typeface="Calibri"/>
                <a:cs typeface="Calibri"/>
              </a:defRPr>
            </a:pPr>
            <a:endParaRPr lang="en-US"/>
          </a:p>
        </c:txPr>
        <c:crossAx val="164701696"/>
        <c:crosses val="autoZero"/>
        <c:auto val="1"/>
        <c:lblOffset val="100"/>
        <c:baseTimeUnit val="years"/>
      </c:dateAx>
      <c:valAx>
        <c:axId val="164701696"/>
        <c:scaling>
          <c:orientation val="minMax"/>
          <c:max val="2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4700160"/>
        <c:crosses val="autoZero"/>
        <c:crossBetween val="between"/>
      </c:valAx>
      <c:spPr>
        <a:noFill/>
        <a:ln w="25400">
          <a:noFill/>
        </a:ln>
      </c:spPr>
    </c:plotArea>
    <c:legend>
      <c:legendPos val="b"/>
      <c:layout>
        <c:manualLayout>
          <c:xMode val="edge"/>
          <c:yMode val="edge"/>
          <c:x val="0"/>
          <c:y val="0.89223819541841987"/>
          <c:w val="1"/>
          <c:h val="0.1077618045815893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11"/>
          <c:y val="0.12293850652468032"/>
          <c:w val="0.84930550572271957"/>
          <c:h val="0.63996944965739966"/>
        </c:manualLayout>
      </c:layout>
      <c:barChart>
        <c:barDir val="col"/>
        <c:grouping val="stacked"/>
        <c:varyColors val="0"/>
        <c:ser>
          <c:idx val="1"/>
          <c:order val="0"/>
          <c:tx>
            <c:strRef>
              <c:f>'c1-8'!$C$14</c:f>
              <c:strCache>
                <c:ptCount val="1"/>
                <c:pt idx="0">
                  <c:v>Households</c:v>
                </c:pt>
              </c:strCache>
            </c:strRef>
          </c:tx>
          <c:spPr>
            <a:solidFill>
              <a:srgbClr val="9C0000"/>
            </a:solidFill>
          </c:spPr>
          <c:invertIfNegative val="0"/>
          <c:cat>
            <c:numRef>
              <c:f>[0]!_c17_datum</c:f>
              <c:numCache>
                <c:formatCode>m/d/yyyy</c:formatCode>
                <c:ptCount val="19"/>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numCache>
            </c:numRef>
          </c:cat>
          <c:val>
            <c:numRef>
              <c:f>[0]!_c17_Ih</c:f>
              <c:numCache>
                <c:formatCode>0.0</c:formatCode>
                <c:ptCount val="19"/>
                <c:pt idx="0">
                  <c:v>5.3027613717972812</c:v>
                </c:pt>
                <c:pt idx="1">
                  <c:v>5.9113493586155803</c:v>
                </c:pt>
                <c:pt idx="2">
                  <c:v>6.062350501470128</c:v>
                </c:pt>
                <c:pt idx="3">
                  <c:v>6.2383566101535743</c:v>
                </c:pt>
                <c:pt idx="4">
                  <c:v>6.401582409888305</c:v>
                </c:pt>
                <c:pt idx="5">
                  <c:v>5.4566902176740362</c:v>
                </c:pt>
                <c:pt idx="6">
                  <c:v>4.6203868244887456</c:v>
                </c:pt>
                <c:pt idx="7">
                  <c:v>5.032855536576534</c:v>
                </c:pt>
                <c:pt idx="8">
                  <c:v>5.1955151377067921</c:v>
                </c:pt>
                <c:pt idx="9">
                  <c:v>5.1454000547810619</c:v>
                </c:pt>
                <c:pt idx="10">
                  <c:v>4.013364887266067</c:v>
                </c:pt>
                <c:pt idx="11">
                  <c:v>3.0933729023909442</c:v>
                </c:pt>
                <c:pt idx="12">
                  <c:v>3.0400112433414064</c:v>
                </c:pt>
                <c:pt idx="13">
                  <c:v>2.7653876881102284</c:v>
                </c:pt>
                <c:pt idx="14">
                  <c:v>2.9396100289418436</c:v>
                </c:pt>
                <c:pt idx="15">
                  <c:v>2.8086580042779485</c:v>
                </c:pt>
                <c:pt idx="16">
                  <c:v>2.9880906552762374</c:v>
                </c:pt>
                <c:pt idx="17">
                  <c:v>3.365611275760473</c:v>
                </c:pt>
                <c:pt idx="18">
                  <c:v>3.468052350124827</c:v>
                </c:pt>
              </c:numCache>
            </c:numRef>
          </c:val>
          <c:extLst>
            <c:ext xmlns:c16="http://schemas.microsoft.com/office/drawing/2014/chart" uri="{C3380CC4-5D6E-409C-BE32-E72D297353CC}">
              <c16:uniqueId val="{00000000-5424-4331-A87F-7250319DE166}"/>
            </c:ext>
          </c:extLst>
        </c:ser>
        <c:ser>
          <c:idx val="2"/>
          <c:order val="1"/>
          <c:tx>
            <c:strRef>
              <c:f>'c1-8'!$D$14</c:f>
              <c:strCache>
                <c:ptCount val="1"/>
                <c:pt idx="0">
                  <c:v>Corporate sector</c:v>
                </c:pt>
              </c:strCache>
            </c:strRef>
          </c:tx>
          <c:spPr>
            <a:solidFill>
              <a:schemeClr val="accent6">
                <a:lumMod val="50000"/>
              </a:schemeClr>
            </a:solidFill>
          </c:spPr>
          <c:invertIfNegative val="0"/>
          <c:cat>
            <c:numRef>
              <c:f>[0]!_c17_datum</c:f>
              <c:numCache>
                <c:formatCode>m/d/yyyy</c:formatCode>
                <c:ptCount val="19"/>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numCache>
            </c:numRef>
          </c:cat>
          <c:val>
            <c:numRef>
              <c:f>[0]!_c17_Ic</c:f>
              <c:numCache>
                <c:formatCode>0.0</c:formatCode>
                <c:ptCount val="19"/>
                <c:pt idx="0">
                  <c:v>16.587094247529592</c:v>
                </c:pt>
                <c:pt idx="1">
                  <c:v>14.981313818190699</c:v>
                </c:pt>
                <c:pt idx="2">
                  <c:v>13.499704655925399</c:v>
                </c:pt>
                <c:pt idx="3">
                  <c:v>13.659799312803106</c:v>
                </c:pt>
                <c:pt idx="4">
                  <c:v>13.852867344419922</c:v>
                </c:pt>
                <c:pt idx="5">
                  <c:v>14.240384286744614</c:v>
                </c:pt>
                <c:pt idx="6">
                  <c:v>13.805635724662412</c:v>
                </c:pt>
                <c:pt idx="7">
                  <c:v>14.374994532390081</c:v>
                </c:pt>
                <c:pt idx="8">
                  <c:v>14.852544786523211</c:v>
                </c:pt>
                <c:pt idx="9">
                  <c:v>14.226724048248865</c:v>
                </c:pt>
                <c:pt idx="10">
                  <c:v>12.657725146037166</c:v>
                </c:pt>
                <c:pt idx="11">
                  <c:v>13.319359050069144</c:v>
                </c:pt>
                <c:pt idx="12">
                  <c:v>12.577562145047603</c:v>
                </c:pt>
                <c:pt idx="13">
                  <c:v>13.791171548935338</c:v>
                </c:pt>
                <c:pt idx="14">
                  <c:v>13.459061086948648</c:v>
                </c:pt>
                <c:pt idx="15">
                  <c:v>12.211052616342283</c:v>
                </c:pt>
                <c:pt idx="16">
                  <c:v>12.588714898895242</c:v>
                </c:pt>
                <c:pt idx="17">
                  <c:v>12.971005616956264</c:v>
                </c:pt>
                <c:pt idx="18">
                  <c:v>13.474910557035521</c:v>
                </c:pt>
              </c:numCache>
            </c:numRef>
          </c:val>
          <c:extLst>
            <c:ext xmlns:c16="http://schemas.microsoft.com/office/drawing/2014/chart" uri="{C3380CC4-5D6E-409C-BE32-E72D297353CC}">
              <c16:uniqueId val="{00000001-5424-4331-A87F-7250319DE166}"/>
            </c:ext>
          </c:extLst>
        </c:ser>
        <c:ser>
          <c:idx val="0"/>
          <c:order val="2"/>
          <c:tx>
            <c:strRef>
              <c:f>'c1-8'!$B$14</c:f>
              <c:strCache>
                <c:ptCount val="1"/>
                <c:pt idx="0">
                  <c:v>Government</c:v>
                </c:pt>
              </c:strCache>
            </c:strRef>
          </c:tx>
          <c:spPr>
            <a:solidFill>
              <a:schemeClr val="accent6"/>
            </a:solidFill>
          </c:spPr>
          <c:invertIfNegative val="0"/>
          <c:cat>
            <c:numRef>
              <c:f>[0]!_c17_datum</c:f>
              <c:numCache>
                <c:formatCode>m/d/yyyy</c:formatCode>
                <c:ptCount val="19"/>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numCache>
            </c:numRef>
          </c:cat>
          <c:val>
            <c:numRef>
              <c:f>[0]!_c17_Ig</c:f>
              <c:numCache>
                <c:formatCode>0.0</c:formatCode>
                <c:ptCount val="19"/>
                <c:pt idx="0">
                  <c:v>3.5625334655603775</c:v>
                </c:pt>
                <c:pt idx="1">
                  <c:v>3.9238227699626664</c:v>
                </c:pt>
                <c:pt idx="2">
                  <c:v>5.1340188740674195</c:v>
                </c:pt>
                <c:pt idx="3">
                  <c:v>3.7831621040828094</c:v>
                </c:pt>
                <c:pt idx="4">
                  <c:v>3.8054988600921913</c:v>
                </c:pt>
                <c:pt idx="5">
                  <c:v>4.1746219905556572</c:v>
                </c:pt>
                <c:pt idx="6">
                  <c:v>5.1511196052866426</c:v>
                </c:pt>
                <c:pt idx="7">
                  <c:v>4.2560282750099949</c:v>
                </c:pt>
                <c:pt idx="8">
                  <c:v>3.2097748112542521</c:v>
                </c:pt>
                <c:pt idx="9">
                  <c:v>3.442380696715734</c:v>
                </c:pt>
                <c:pt idx="10">
                  <c:v>3.6759236355446925</c:v>
                </c:pt>
                <c:pt idx="11">
                  <c:v>3.3581484930332604</c:v>
                </c:pt>
                <c:pt idx="12">
                  <c:v>3.738972765985153</c:v>
                </c:pt>
                <c:pt idx="13">
                  <c:v>4.3828051382815003</c:v>
                </c:pt>
                <c:pt idx="14">
                  <c:v>5.3889784700983459</c:v>
                </c:pt>
                <c:pt idx="15">
                  <c:v>6.610291892885245</c:v>
                </c:pt>
                <c:pt idx="16">
                  <c:v>3.8534674381474154</c:v>
                </c:pt>
                <c:pt idx="17">
                  <c:v>4.5738644408512439</c:v>
                </c:pt>
                <c:pt idx="18">
                  <c:v>4.6937123188279095</c:v>
                </c:pt>
              </c:numCache>
            </c:numRef>
          </c:val>
          <c:extLst>
            <c:ext xmlns:c16="http://schemas.microsoft.com/office/drawing/2014/chart" uri="{C3380CC4-5D6E-409C-BE32-E72D297353CC}">
              <c16:uniqueId val="{00000002-5424-4331-A87F-7250319DE166}"/>
            </c:ext>
          </c:extLst>
        </c:ser>
        <c:dLbls>
          <c:showLegendKey val="0"/>
          <c:showVal val="0"/>
          <c:showCatName val="0"/>
          <c:showSerName val="0"/>
          <c:showPercent val="0"/>
          <c:showBubbleSize val="0"/>
        </c:dLbls>
        <c:gapWidth val="50"/>
        <c:overlap val="100"/>
        <c:axId val="164745984"/>
        <c:axId val="164747520"/>
      </c:barChart>
      <c:dateAx>
        <c:axId val="164745984"/>
        <c:scaling>
          <c:orientation val="minMax"/>
          <c:min val="38353"/>
        </c:scaling>
        <c:delete val="0"/>
        <c:axPos val="b"/>
        <c:numFmt formatCode="yyyy" sourceLinked="0"/>
        <c:majorTickMark val="none"/>
        <c:minorTickMark val="none"/>
        <c:tickLblPos val="nextTo"/>
        <c:spPr>
          <a:ln w="3175">
            <a:solidFill>
              <a:schemeClr val="tx2"/>
            </a:solidFill>
            <a:prstDash val="solid"/>
          </a:ln>
        </c:spPr>
        <c:txPr>
          <a:bodyPr rot="-5400000" vert="horz"/>
          <a:lstStyle/>
          <a:p>
            <a:pPr>
              <a:defRPr sz="900" b="0" i="0">
                <a:latin typeface="Calibri"/>
                <a:ea typeface="Calibri"/>
                <a:cs typeface="Calibri"/>
              </a:defRPr>
            </a:pPr>
            <a:endParaRPr lang="en-US"/>
          </a:p>
        </c:txPr>
        <c:crossAx val="164747520"/>
        <c:crosses val="autoZero"/>
        <c:auto val="1"/>
        <c:lblOffset val="100"/>
        <c:baseTimeUnit val="years"/>
      </c:dateAx>
      <c:valAx>
        <c:axId val="164747520"/>
        <c:scaling>
          <c:orientation val="minMax"/>
          <c:max val="2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4745984"/>
        <c:crosses val="autoZero"/>
        <c:crossBetween val="between"/>
      </c:valAx>
      <c:spPr>
        <a:noFill/>
        <a:ln w="25400">
          <a:noFill/>
        </a:ln>
      </c:spPr>
    </c:plotArea>
    <c:legend>
      <c:legendPos val="b"/>
      <c:layout>
        <c:manualLayout>
          <c:xMode val="edge"/>
          <c:yMode val="edge"/>
          <c:x val="0"/>
          <c:y val="0.89223819541841987"/>
          <c:w val="1"/>
          <c:h val="0.1077618045815894"/>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35628019323665E-2"/>
          <c:y val="7.7469999999999997E-2"/>
          <c:w val="0.8525287439613527"/>
          <c:h val="0.74372088888888876"/>
        </c:manualLayout>
      </c:layout>
      <c:barChart>
        <c:barDir val="col"/>
        <c:grouping val="clustered"/>
        <c:varyColors val="0"/>
        <c:ser>
          <c:idx val="4"/>
          <c:order val="0"/>
          <c:tx>
            <c:strRef>
              <c:f>'c1-9'!$B$12</c:f>
              <c:strCache>
                <c:ptCount val="1"/>
                <c:pt idx="0">
                  <c:v>Vállalati beruházások</c:v>
                </c:pt>
              </c:strCache>
            </c:strRef>
          </c:tx>
          <c:spPr>
            <a:solidFill>
              <a:schemeClr val="accent6"/>
            </a:solidFill>
            <a:ln>
              <a:noFill/>
            </a:ln>
            <a:effectLst/>
          </c:spPr>
          <c:invertIfNegative val="0"/>
          <c:cat>
            <c:numRef>
              <c:extLst>
                <c:ext xmlns:c15="http://schemas.microsoft.com/office/drawing/2012/chart" uri="{02D57815-91ED-43cb-92C2-25804820EDAC}">
                  <c15:fullRef>
                    <c15:sqref>'c1-9'!$A$14:$A$31</c15:sqref>
                  </c15:fullRef>
                </c:ext>
              </c:extLst>
              <c:f>'c1-9'!$A$23:$A$31</c:f>
              <c:numCache>
                <c:formatCode>0</c:formatCode>
                <c:ptCount val="9"/>
                <c:pt idx="0">
                  <c:v>2010</c:v>
                </c:pt>
                <c:pt idx="1">
                  <c:v>2011</c:v>
                </c:pt>
                <c:pt idx="2">
                  <c:v>2012</c:v>
                </c:pt>
                <c:pt idx="3">
                  <c:v>2013</c:v>
                </c:pt>
                <c:pt idx="4">
                  <c:v>2014</c:v>
                </c:pt>
                <c:pt idx="5">
                  <c:v>2015</c:v>
                </c:pt>
                <c:pt idx="6">
                  <c:v>2016</c:v>
                </c:pt>
                <c:pt idx="7">
                  <c:v>2017</c:v>
                </c:pt>
                <c:pt idx="8">
                  <c:v>2018</c:v>
                </c:pt>
              </c:numCache>
            </c:numRef>
          </c:cat>
          <c:val>
            <c:numRef>
              <c:extLst>
                <c:ext xmlns:c15="http://schemas.microsoft.com/office/drawing/2012/chart" uri="{02D57815-91ED-43cb-92C2-25804820EDAC}">
                  <c15:fullRef>
                    <c15:sqref>'c1-9'!$B$14:$B$31</c15:sqref>
                  </c15:fullRef>
                </c:ext>
              </c:extLst>
              <c:f>'c1-9'!$B$23:$B$31</c:f>
              <c:numCache>
                <c:formatCode>0.0</c:formatCode>
                <c:ptCount val="9"/>
                <c:pt idx="0">
                  <c:v>-9.2824522409605663</c:v>
                </c:pt>
                <c:pt idx="1">
                  <c:v>6.8022050284128852</c:v>
                </c:pt>
                <c:pt idx="2">
                  <c:v>-7.3205220261728385</c:v>
                </c:pt>
                <c:pt idx="3">
                  <c:v>10.415541025048867</c:v>
                </c:pt>
                <c:pt idx="4">
                  <c:v>3.6562268652005514</c:v>
                </c:pt>
                <c:pt idx="5">
                  <c:v>-6.6288119044150733</c:v>
                </c:pt>
                <c:pt idx="6">
                  <c:v>5.4014027419022881</c:v>
                </c:pt>
                <c:pt idx="7">
                  <c:v>6.5366049747266572</c:v>
                </c:pt>
                <c:pt idx="8">
                  <c:v>7.9179506314847288</c:v>
                </c:pt>
              </c:numCache>
            </c:numRef>
          </c:val>
          <c:extLst>
            <c:ext xmlns:c16="http://schemas.microsoft.com/office/drawing/2014/chart" uri="{C3380CC4-5D6E-409C-BE32-E72D297353CC}">
              <c16:uniqueId val="{00000000-5EF8-46FF-B5B4-9937DFB187A3}"/>
            </c:ext>
          </c:extLst>
        </c:ser>
        <c:dLbls>
          <c:showLegendKey val="0"/>
          <c:showVal val="0"/>
          <c:showCatName val="0"/>
          <c:showSerName val="0"/>
          <c:showPercent val="0"/>
          <c:showBubbleSize val="0"/>
        </c:dLbls>
        <c:gapWidth val="70"/>
        <c:axId val="167819136"/>
        <c:axId val="167968768"/>
      </c:barChart>
      <c:lineChart>
        <c:grouping val="standard"/>
        <c:varyColors val="0"/>
        <c:ser>
          <c:idx val="1"/>
          <c:order val="1"/>
          <c:tx>
            <c:strRef>
              <c:f>'c1-9'!$C$12</c:f>
              <c:strCache>
                <c:ptCount val="1"/>
                <c:pt idx="0">
                  <c:v>Feldolgozóipar (jobb tengely)</c:v>
                </c:pt>
              </c:strCache>
            </c:strRef>
          </c:tx>
          <c:spPr>
            <a:ln w="28575" cap="rnd">
              <a:noFill/>
              <a:round/>
            </a:ln>
            <a:effectLst/>
          </c:spPr>
          <c:marker>
            <c:symbol val="circle"/>
            <c:size val="8"/>
            <c:spPr>
              <a:solidFill>
                <a:schemeClr val="bg1"/>
              </a:solidFill>
              <a:ln w="22225">
                <a:solidFill>
                  <a:schemeClr val="accent6">
                    <a:lumMod val="50000"/>
                  </a:schemeClr>
                </a:solidFill>
              </a:ln>
              <a:effectLst/>
            </c:spPr>
          </c:marker>
          <c:cat>
            <c:strLit>
              <c:ptCount val="7"/>
              <c:pt idx="0">
                <c:v>10</c:v>
              </c:pt>
              <c:pt idx="1">
                <c:v>11</c:v>
              </c:pt>
              <c:pt idx="2">
                <c:v>12</c:v>
              </c:pt>
              <c:pt idx="3">
                <c:v>13</c:v>
              </c:pt>
              <c:pt idx="4">
                <c:v>14</c:v>
              </c:pt>
              <c:pt idx="5">
                <c:v>15</c:v>
              </c:pt>
              <c:pt idx="6">
                <c:v>16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'c1-9'!$C$14:$C$29</c15:sqref>
                  </c15:fullRef>
                </c:ext>
              </c:extLst>
              <c:f>'c1-9'!$C$23:$C$29</c:f>
              <c:numCache>
                <c:formatCode>0.0</c:formatCode>
                <c:ptCount val="7"/>
                <c:pt idx="0">
                  <c:v>6.7749999999999986</c:v>
                </c:pt>
                <c:pt idx="1">
                  <c:v>26.425000000000001</c:v>
                </c:pt>
                <c:pt idx="2">
                  <c:v>4.8749999999999964</c:v>
                </c:pt>
                <c:pt idx="3">
                  <c:v>1.2236189620924947</c:v>
                </c:pt>
                <c:pt idx="4">
                  <c:v>13.126804602158018</c:v>
                </c:pt>
                <c:pt idx="5">
                  <c:v>-3.6543641652609153</c:v>
                </c:pt>
                <c:pt idx="6">
                  <c:v>7.4730974275741788</c:v>
                </c:pt>
              </c:numCache>
            </c:numRef>
          </c:val>
          <c:smooth val="0"/>
          <c:extLst>
            <c:ext xmlns:c16="http://schemas.microsoft.com/office/drawing/2014/chart" uri="{C3380CC4-5D6E-409C-BE32-E72D297353CC}">
              <c16:uniqueId val="{00000001-5EF8-46FF-B5B4-9937DFB187A3}"/>
            </c:ext>
          </c:extLst>
        </c:ser>
        <c:dLbls>
          <c:showLegendKey val="0"/>
          <c:showVal val="0"/>
          <c:showCatName val="0"/>
          <c:showSerName val="0"/>
          <c:showPercent val="0"/>
          <c:showBubbleSize val="0"/>
        </c:dLbls>
        <c:marker val="1"/>
        <c:smooth val="0"/>
        <c:axId val="167971840"/>
        <c:axId val="167970304"/>
      </c:lineChart>
      <c:catAx>
        <c:axId val="167819136"/>
        <c:scaling>
          <c:orientation val="minMax"/>
        </c:scaling>
        <c:delete val="0"/>
        <c:axPos val="b"/>
        <c:numFmt formatCode="0" sourceLinked="1"/>
        <c:majorTickMark val="none"/>
        <c:minorTickMark val="none"/>
        <c:tickLblPos val="low"/>
        <c:spPr>
          <a:noFill/>
          <a:ln w="9525" cap="flat" cmpd="sng" algn="ctr">
            <a:solidFill>
              <a:schemeClr val="tx2"/>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7968768"/>
        <c:crosses val="autoZero"/>
        <c:auto val="1"/>
        <c:lblAlgn val="ctr"/>
        <c:lblOffset val="100"/>
        <c:noMultiLvlLbl val="0"/>
      </c:catAx>
      <c:valAx>
        <c:axId val="167968768"/>
        <c:scaling>
          <c:orientation val="minMax"/>
          <c:min val="-1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7819136"/>
        <c:crosses val="autoZero"/>
        <c:crossBetween val="between"/>
      </c:valAx>
      <c:valAx>
        <c:axId val="167970304"/>
        <c:scaling>
          <c:orientation val="minMax"/>
          <c:min val="-20"/>
        </c:scaling>
        <c:delete val="0"/>
        <c:axPos val="r"/>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7971840"/>
        <c:crosses val="max"/>
        <c:crossBetween val="between"/>
        <c:majorUnit val="10"/>
      </c:valAx>
      <c:catAx>
        <c:axId val="167971840"/>
        <c:scaling>
          <c:orientation val="minMax"/>
        </c:scaling>
        <c:delete val="1"/>
        <c:axPos val="b"/>
        <c:numFmt formatCode="0" sourceLinked="1"/>
        <c:majorTickMark val="out"/>
        <c:minorTickMark val="none"/>
        <c:tickLblPos val="nextTo"/>
        <c:crossAx val="167970304"/>
        <c:crosses val="autoZero"/>
        <c:auto val="1"/>
        <c:lblAlgn val="ctr"/>
        <c:lblOffset val="100"/>
        <c:noMultiLvlLbl val="0"/>
      </c:catAx>
      <c:spPr>
        <a:noFill/>
        <a:ln>
          <a:noFill/>
        </a:ln>
        <a:effectLst/>
      </c:spPr>
    </c:plotArea>
    <c:legend>
      <c:legendPos val="b"/>
      <c:layout>
        <c:manualLayout>
          <c:xMode val="edge"/>
          <c:yMode val="edge"/>
          <c:x val="0"/>
          <c:y val="0.92218333333333335"/>
          <c:w val="1"/>
          <c:h val="7.532777777777777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en-US"/>
    </a:p>
  </c:txPr>
  <c:printSettings>
    <c:headerFooter/>
    <c:pageMargins b="0.75" l="0.7" r="0.7" t="0.75" header="0.3" footer="0.3"/>
    <c:pageSetup orientation="portrait"/>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35628019323665E-2"/>
          <c:y val="7.7469999999999997E-2"/>
          <c:w val="0.8525287439613527"/>
          <c:h val="0.74372088888888876"/>
        </c:manualLayout>
      </c:layout>
      <c:barChart>
        <c:barDir val="col"/>
        <c:grouping val="clustered"/>
        <c:varyColors val="0"/>
        <c:ser>
          <c:idx val="4"/>
          <c:order val="0"/>
          <c:tx>
            <c:strRef>
              <c:f>'c1-9'!$B$13</c:f>
              <c:strCache>
                <c:ptCount val="1"/>
                <c:pt idx="0">
                  <c:v>Corporate investment</c:v>
                </c:pt>
              </c:strCache>
            </c:strRef>
          </c:tx>
          <c:spPr>
            <a:solidFill>
              <a:schemeClr val="accent6"/>
            </a:solidFill>
            <a:ln>
              <a:noFill/>
            </a:ln>
            <a:effectLst/>
          </c:spPr>
          <c:invertIfNegative val="0"/>
          <c:cat>
            <c:numRef>
              <c:extLst>
                <c:ext xmlns:c15="http://schemas.microsoft.com/office/drawing/2012/chart" uri="{02D57815-91ED-43cb-92C2-25804820EDAC}">
                  <c15:fullRef>
                    <c15:sqref>'c1-9'!$A$14:$A$31</c15:sqref>
                  </c15:fullRef>
                </c:ext>
              </c:extLst>
              <c:f>'c1-9'!$A$23:$A$31</c:f>
              <c:numCache>
                <c:formatCode>0</c:formatCode>
                <c:ptCount val="9"/>
                <c:pt idx="0">
                  <c:v>2010</c:v>
                </c:pt>
                <c:pt idx="1">
                  <c:v>2011</c:v>
                </c:pt>
                <c:pt idx="2">
                  <c:v>2012</c:v>
                </c:pt>
                <c:pt idx="3">
                  <c:v>2013</c:v>
                </c:pt>
                <c:pt idx="4">
                  <c:v>2014</c:v>
                </c:pt>
                <c:pt idx="5">
                  <c:v>2015</c:v>
                </c:pt>
                <c:pt idx="6">
                  <c:v>2016</c:v>
                </c:pt>
                <c:pt idx="7">
                  <c:v>2017</c:v>
                </c:pt>
                <c:pt idx="8">
                  <c:v>2018</c:v>
                </c:pt>
              </c:numCache>
            </c:numRef>
          </c:cat>
          <c:val>
            <c:numRef>
              <c:extLst>
                <c:ext xmlns:c15="http://schemas.microsoft.com/office/drawing/2012/chart" uri="{02D57815-91ED-43cb-92C2-25804820EDAC}">
                  <c15:fullRef>
                    <c15:sqref>'c1-9'!$B$14:$B$31</c15:sqref>
                  </c15:fullRef>
                </c:ext>
              </c:extLst>
              <c:f>'c1-9'!$B$23:$B$31</c:f>
              <c:numCache>
                <c:formatCode>0.0</c:formatCode>
                <c:ptCount val="9"/>
                <c:pt idx="0">
                  <c:v>-9.2824522409605663</c:v>
                </c:pt>
                <c:pt idx="1">
                  <c:v>6.8022050284128852</c:v>
                </c:pt>
                <c:pt idx="2">
                  <c:v>-7.3205220261728385</c:v>
                </c:pt>
                <c:pt idx="3">
                  <c:v>10.415541025048867</c:v>
                </c:pt>
                <c:pt idx="4">
                  <c:v>3.6562268652005514</c:v>
                </c:pt>
                <c:pt idx="5">
                  <c:v>-6.6288119044150733</c:v>
                </c:pt>
                <c:pt idx="6">
                  <c:v>5.4014027419022881</c:v>
                </c:pt>
                <c:pt idx="7">
                  <c:v>6.5366049747266572</c:v>
                </c:pt>
                <c:pt idx="8">
                  <c:v>7.9179506314847288</c:v>
                </c:pt>
              </c:numCache>
            </c:numRef>
          </c:val>
          <c:extLst>
            <c:ext xmlns:c16="http://schemas.microsoft.com/office/drawing/2014/chart" uri="{C3380CC4-5D6E-409C-BE32-E72D297353CC}">
              <c16:uniqueId val="{00000000-EF28-4859-AA4E-B0320BEF5EF6}"/>
            </c:ext>
          </c:extLst>
        </c:ser>
        <c:dLbls>
          <c:showLegendKey val="0"/>
          <c:showVal val="0"/>
          <c:showCatName val="0"/>
          <c:showSerName val="0"/>
          <c:showPercent val="0"/>
          <c:showBubbleSize val="0"/>
        </c:dLbls>
        <c:gapWidth val="70"/>
        <c:axId val="168013184"/>
        <c:axId val="168015360"/>
      </c:barChart>
      <c:lineChart>
        <c:grouping val="standard"/>
        <c:varyColors val="0"/>
        <c:ser>
          <c:idx val="1"/>
          <c:order val="1"/>
          <c:tx>
            <c:strRef>
              <c:f>'c1-9'!$C$13</c:f>
              <c:strCache>
                <c:ptCount val="1"/>
                <c:pt idx="0">
                  <c:v>Manufacturing (right scale)</c:v>
                </c:pt>
              </c:strCache>
            </c:strRef>
          </c:tx>
          <c:spPr>
            <a:ln w="28575" cap="rnd">
              <a:noFill/>
              <a:round/>
            </a:ln>
            <a:effectLst/>
          </c:spPr>
          <c:marker>
            <c:symbol val="circle"/>
            <c:size val="8"/>
            <c:spPr>
              <a:solidFill>
                <a:schemeClr val="bg1"/>
              </a:solidFill>
              <a:ln w="22225">
                <a:solidFill>
                  <a:schemeClr val="accent6">
                    <a:lumMod val="50000"/>
                  </a:schemeClr>
                </a:solidFill>
              </a:ln>
              <a:effectLst/>
            </c:spPr>
          </c:marker>
          <c:cat>
            <c:strLit>
              <c:ptCount val="7"/>
              <c:pt idx="0">
                <c:v>10</c:v>
              </c:pt>
              <c:pt idx="1">
                <c:v>11</c:v>
              </c:pt>
              <c:pt idx="2">
                <c:v>12</c:v>
              </c:pt>
              <c:pt idx="3">
                <c:v>13</c:v>
              </c:pt>
              <c:pt idx="4">
                <c:v>14</c:v>
              </c:pt>
              <c:pt idx="5">
                <c:v>15</c:v>
              </c:pt>
              <c:pt idx="6">
                <c:v>16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'c1-9'!$C$14:$C$29</c15:sqref>
                  </c15:fullRef>
                </c:ext>
              </c:extLst>
              <c:f>'c1-9'!$C$23:$C$29</c:f>
              <c:numCache>
                <c:formatCode>0.0</c:formatCode>
                <c:ptCount val="7"/>
                <c:pt idx="0">
                  <c:v>6.7749999999999986</c:v>
                </c:pt>
                <c:pt idx="1">
                  <c:v>26.425000000000001</c:v>
                </c:pt>
                <c:pt idx="2">
                  <c:v>4.8749999999999964</c:v>
                </c:pt>
                <c:pt idx="3">
                  <c:v>1.2236189620924947</c:v>
                </c:pt>
                <c:pt idx="4">
                  <c:v>13.126804602158018</c:v>
                </c:pt>
                <c:pt idx="5">
                  <c:v>-3.6543641652609153</c:v>
                </c:pt>
                <c:pt idx="6">
                  <c:v>7.4730974275741788</c:v>
                </c:pt>
              </c:numCache>
            </c:numRef>
          </c:val>
          <c:smooth val="0"/>
          <c:extLst>
            <c:ext xmlns:c16="http://schemas.microsoft.com/office/drawing/2014/chart" uri="{C3380CC4-5D6E-409C-BE32-E72D297353CC}">
              <c16:uniqueId val="{00000001-EF28-4859-AA4E-B0320BEF5EF6}"/>
            </c:ext>
          </c:extLst>
        </c:ser>
        <c:dLbls>
          <c:showLegendKey val="0"/>
          <c:showVal val="0"/>
          <c:showCatName val="0"/>
          <c:showSerName val="0"/>
          <c:showPercent val="0"/>
          <c:showBubbleSize val="0"/>
        </c:dLbls>
        <c:marker val="1"/>
        <c:smooth val="0"/>
        <c:axId val="168022784"/>
        <c:axId val="168016896"/>
      </c:lineChart>
      <c:catAx>
        <c:axId val="168013184"/>
        <c:scaling>
          <c:orientation val="minMax"/>
        </c:scaling>
        <c:delete val="0"/>
        <c:axPos val="b"/>
        <c:numFmt formatCode="0" sourceLinked="1"/>
        <c:majorTickMark val="none"/>
        <c:minorTickMark val="none"/>
        <c:tickLblPos val="low"/>
        <c:spPr>
          <a:noFill/>
          <a:ln w="9525" cap="flat" cmpd="sng" algn="ctr">
            <a:solidFill>
              <a:schemeClr val="tx2"/>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8015360"/>
        <c:crosses val="autoZero"/>
        <c:auto val="1"/>
        <c:lblAlgn val="ctr"/>
        <c:lblOffset val="100"/>
        <c:noMultiLvlLbl val="0"/>
      </c:catAx>
      <c:valAx>
        <c:axId val="168015360"/>
        <c:scaling>
          <c:orientation val="minMax"/>
          <c:min val="-1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8013184"/>
        <c:crosses val="autoZero"/>
        <c:crossBetween val="between"/>
      </c:valAx>
      <c:valAx>
        <c:axId val="168016896"/>
        <c:scaling>
          <c:orientation val="minMax"/>
          <c:min val="-20"/>
        </c:scaling>
        <c:delete val="0"/>
        <c:axPos val="r"/>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8022784"/>
        <c:crosses val="max"/>
        <c:crossBetween val="between"/>
        <c:majorUnit val="10"/>
      </c:valAx>
      <c:catAx>
        <c:axId val="168022784"/>
        <c:scaling>
          <c:orientation val="minMax"/>
        </c:scaling>
        <c:delete val="1"/>
        <c:axPos val="b"/>
        <c:numFmt formatCode="0" sourceLinked="1"/>
        <c:majorTickMark val="out"/>
        <c:minorTickMark val="none"/>
        <c:tickLblPos val="nextTo"/>
        <c:crossAx val="168016896"/>
        <c:crosses val="autoZero"/>
        <c:auto val="1"/>
        <c:lblAlgn val="ctr"/>
        <c:lblOffset val="100"/>
        <c:noMultiLvlLbl val="0"/>
      </c:catAx>
      <c:spPr>
        <a:noFill/>
        <a:ln>
          <a:noFill/>
        </a:ln>
        <a:effectLst/>
      </c:spPr>
    </c:plotArea>
    <c:legend>
      <c:legendPos val="b"/>
      <c:layout>
        <c:manualLayout>
          <c:xMode val="edge"/>
          <c:yMode val="edge"/>
          <c:x val="0"/>
          <c:y val="0.92218333333333335"/>
          <c:w val="1"/>
          <c:h val="7.532777777777777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en-US"/>
    </a:p>
  </c:txPr>
  <c:printSettings>
    <c:headerFooter/>
    <c:pageMargins b="0.75" l="0.7" r="0.7" t="0.75" header="0.3" footer="0.3"/>
    <c:pageSetup orientation="portrait"/>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5055946180555548"/>
        </c:manualLayout>
      </c:layout>
      <c:barChart>
        <c:barDir val="col"/>
        <c:grouping val="clustered"/>
        <c:varyColors val="0"/>
        <c:ser>
          <c:idx val="0"/>
          <c:order val="0"/>
          <c:tx>
            <c:strRef>
              <c:f>'c1-10'!$B$13</c:f>
              <c:strCache>
                <c:ptCount val="1"/>
                <c:pt idx="0">
                  <c:v>Exportpiaci részesedés</c:v>
                </c:pt>
              </c:strCache>
            </c:strRef>
          </c:tx>
          <c:spPr>
            <a:solidFill>
              <a:schemeClr val="bg2">
                <a:lumMod val="60000"/>
                <a:lumOff val="40000"/>
              </a:schemeClr>
            </a:solidFill>
          </c:spPr>
          <c:invertIfNegative val="0"/>
          <c:cat>
            <c:numRef>
              <c:f>'c1-10'!$A$17:$A$33</c:f>
              <c:numCache>
                <c:formatCode>m/d/yyyy</c:formatCode>
                <c:ptCount val="17"/>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numCache>
            </c:numRef>
          </c:cat>
          <c:val>
            <c:numRef>
              <c:f>'c1-10'!$B$17:$B$33</c:f>
              <c:numCache>
                <c:formatCode>0.0</c:formatCode>
                <c:ptCount val="17"/>
                <c:pt idx="0">
                  <c:v>4.5125539275830207</c:v>
                </c:pt>
                <c:pt idx="1">
                  <c:v>0.43787991120828806</c:v>
                </c:pt>
                <c:pt idx="2">
                  <c:v>7.6658624568363471</c:v>
                </c:pt>
                <c:pt idx="3">
                  <c:v>5.1057923435384538</c:v>
                </c:pt>
                <c:pt idx="4">
                  <c:v>6.6842495437021192</c:v>
                </c:pt>
                <c:pt idx="5">
                  <c:v>4.5639128053475702</c:v>
                </c:pt>
                <c:pt idx="6">
                  <c:v>3.8348937071452696</c:v>
                </c:pt>
                <c:pt idx="7">
                  <c:v>4.9853113406214753</c:v>
                </c:pt>
                <c:pt idx="8">
                  <c:v>-1.4649033722765488</c:v>
                </c:pt>
                <c:pt idx="9">
                  <c:v>-1.1402961015117477</c:v>
                </c:pt>
                <c:pt idx="10">
                  <c:v>-2.6528066570710855</c:v>
                </c:pt>
                <c:pt idx="11">
                  <c:v>0.5917966461595654</c:v>
                </c:pt>
                <c:pt idx="12">
                  <c:v>5.9669131003370701</c:v>
                </c:pt>
                <c:pt idx="13">
                  <c:v>3.8501001531543153</c:v>
                </c:pt>
                <c:pt idx="14">
                  <c:v>3.3747884965584767</c:v>
                </c:pt>
                <c:pt idx="15">
                  <c:v>2.1349672573127592</c:v>
                </c:pt>
                <c:pt idx="16">
                  <c:v>2.8682591144358014</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167157760"/>
        <c:axId val="167159296"/>
      </c:barChart>
      <c:lineChart>
        <c:grouping val="standard"/>
        <c:varyColors val="0"/>
        <c:ser>
          <c:idx val="1"/>
          <c:order val="1"/>
          <c:tx>
            <c:strRef>
              <c:f>'c1-10'!$C$13</c:f>
              <c:strCache>
                <c:ptCount val="1"/>
                <c:pt idx="0">
                  <c:v>Export</c:v>
                </c:pt>
              </c:strCache>
            </c:strRef>
          </c:tx>
          <c:spPr>
            <a:ln>
              <a:solidFill>
                <a:srgbClr val="9C0000"/>
              </a:solidFill>
            </a:ln>
          </c:spPr>
          <c:marker>
            <c:symbol val="none"/>
          </c:marker>
          <c:cat>
            <c:numRef>
              <c:f>'c1-10'!$A$17:$A$33</c:f>
              <c:numCache>
                <c:formatCode>m/d/yyyy</c:formatCode>
                <c:ptCount val="17"/>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numCache>
            </c:numRef>
          </c:cat>
          <c:val>
            <c:numRef>
              <c:f>'c1-10'!$C$17:$C$33</c:f>
              <c:numCache>
                <c:formatCode>0.0</c:formatCode>
                <c:ptCount val="17"/>
                <c:pt idx="0">
                  <c:v>5.7350053787908273</c:v>
                </c:pt>
                <c:pt idx="1">
                  <c:v>6.2343235639897223</c:v>
                </c:pt>
                <c:pt idx="2">
                  <c:v>18.003804612203986</c:v>
                </c:pt>
                <c:pt idx="3">
                  <c:v>12.847108257022558</c:v>
                </c:pt>
                <c:pt idx="4">
                  <c:v>19.51146149212186</c:v>
                </c:pt>
                <c:pt idx="5">
                  <c:v>16.179774660588812</c:v>
                </c:pt>
                <c:pt idx="6">
                  <c:v>7.1694577922873926</c:v>
                </c:pt>
                <c:pt idx="7">
                  <c:v>-11.257652085247692</c:v>
                </c:pt>
                <c:pt idx="8">
                  <c:v>11.289656425283379</c:v>
                </c:pt>
                <c:pt idx="9">
                  <c:v>6.6388139953836891</c:v>
                </c:pt>
                <c:pt idx="10">
                  <c:v>-1.7864316170578078</c:v>
                </c:pt>
                <c:pt idx="11">
                  <c:v>4.2092639299705539</c:v>
                </c:pt>
                <c:pt idx="12">
                  <c:v>9.8263486415457351</c:v>
                </c:pt>
                <c:pt idx="13">
                  <c:v>7.683704429504612</c:v>
                </c:pt>
                <c:pt idx="14">
                  <c:v>6.5516781764790792</c:v>
                </c:pt>
                <c:pt idx="15">
                  <c:v>4.9592572176931888</c:v>
                </c:pt>
                <c:pt idx="16">
                  <c:v>5.9615557069135328</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167157760"/>
        <c:axId val="167159296"/>
      </c:lineChart>
      <c:lineChart>
        <c:grouping val="standard"/>
        <c:varyColors val="0"/>
        <c:ser>
          <c:idx val="2"/>
          <c:order val="2"/>
          <c:tx>
            <c:strRef>
              <c:f>'c1-10'!$D$13</c:f>
              <c:strCache>
                <c:ptCount val="1"/>
                <c:pt idx="0">
                  <c:v>Import alapú külső kereslet</c:v>
                </c:pt>
              </c:strCache>
            </c:strRef>
          </c:tx>
          <c:spPr>
            <a:ln>
              <a:solidFill>
                <a:schemeClr val="accent6">
                  <a:lumMod val="50000"/>
                </a:schemeClr>
              </a:solidFill>
              <a:prstDash val="sysDash"/>
            </a:ln>
          </c:spPr>
          <c:marker>
            <c:symbol val="none"/>
          </c:marker>
          <c:cat>
            <c:numRef>
              <c:f>'c1-10'!$A$17:$A$33</c:f>
              <c:numCache>
                <c:formatCode>m/d/yyyy</c:formatCode>
                <c:ptCount val="17"/>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numCache>
            </c:numRef>
          </c:cat>
          <c:val>
            <c:numRef>
              <c:f>'c1-10'!$D$17:$D$33</c:f>
              <c:numCache>
                <c:formatCode>0.0</c:formatCode>
                <c:ptCount val="17"/>
                <c:pt idx="0">
                  <c:v>1.2518507973494657</c:v>
                </c:pt>
                <c:pt idx="1">
                  <c:v>5.7699608541487777</c:v>
                </c:pt>
                <c:pt idx="2">
                  <c:v>9.6239121188593053</c:v>
                </c:pt>
                <c:pt idx="3">
                  <c:v>7.3699158094085675</c:v>
                </c:pt>
                <c:pt idx="4">
                  <c:v>12.032192870332498</c:v>
                </c:pt>
                <c:pt idx="5">
                  <c:v>11.107764646164533</c:v>
                </c:pt>
                <c:pt idx="6">
                  <c:v>3.2017020038990047</c:v>
                </c:pt>
                <c:pt idx="7">
                  <c:v>-15.426045134326767</c:v>
                </c:pt>
                <c:pt idx="8">
                  <c:v>12.987554117514303</c:v>
                </c:pt>
                <c:pt idx="9">
                  <c:v>7.8932409061299786</c:v>
                </c:pt>
                <c:pt idx="10">
                  <c:v>0.88796654404364617</c:v>
                </c:pt>
                <c:pt idx="11">
                  <c:v>3.565172220147204</c:v>
                </c:pt>
                <c:pt idx="12">
                  <c:v>3.6481378236411075</c:v>
                </c:pt>
                <c:pt idx="13">
                  <c:v>3.6974593277880849</c:v>
                </c:pt>
                <c:pt idx="14">
                  <c:v>3.0785009483839509</c:v>
                </c:pt>
                <c:pt idx="15">
                  <c:v>2.765411503999978</c:v>
                </c:pt>
                <c:pt idx="16">
                  <c:v>3.0083206544000198</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167167488"/>
        <c:axId val="167161216"/>
      </c:lineChart>
      <c:dateAx>
        <c:axId val="167157760"/>
        <c:scaling>
          <c:orientation val="minMax"/>
          <c:min val="37257"/>
        </c:scaling>
        <c:delete val="0"/>
        <c:axPos val="b"/>
        <c:numFmt formatCode="yyyy" sourceLinked="0"/>
        <c:majorTickMark val="none"/>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167159296"/>
        <c:crossesAt val="0"/>
        <c:auto val="1"/>
        <c:lblOffset val="100"/>
        <c:baseTimeUnit val="years"/>
        <c:majorUnit val="1"/>
        <c:majorTimeUnit val="years"/>
        <c:minorUnit val="1"/>
        <c:minorTimeUnit val="years"/>
      </c:dateAx>
      <c:valAx>
        <c:axId val="167159296"/>
        <c:scaling>
          <c:orientation val="minMax"/>
          <c:max val="20"/>
          <c:min val="-20"/>
        </c:scaling>
        <c:delete val="0"/>
        <c:axPos val="l"/>
        <c:majorGridlines>
          <c:spPr>
            <a:ln>
              <a:solidFill>
                <a:schemeClr val="bg1">
                  <a:lumMod val="75000"/>
                </a:schemeClr>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7157760"/>
        <c:crosses val="autoZero"/>
        <c:crossBetween val="between"/>
        <c:majorUnit val="5"/>
      </c:valAx>
      <c:valAx>
        <c:axId val="167161216"/>
        <c:scaling>
          <c:orientation val="minMax"/>
          <c:max val="20"/>
          <c:min val="-20"/>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7167488"/>
        <c:crosses val="max"/>
        <c:crossBetween val="between"/>
        <c:majorUnit val="5"/>
      </c:valAx>
      <c:dateAx>
        <c:axId val="167167488"/>
        <c:scaling>
          <c:orientation val="minMax"/>
        </c:scaling>
        <c:delete val="1"/>
        <c:axPos val="b"/>
        <c:numFmt formatCode="m/d/yyyy" sourceLinked="1"/>
        <c:majorTickMark val="out"/>
        <c:minorTickMark val="none"/>
        <c:tickLblPos val="none"/>
        <c:crossAx val="167161216"/>
        <c:crosses val="autoZero"/>
        <c:auto val="1"/>
        <c:lblOffset val="100"/>
        <c:baseTimeUnit val="years"/>
      </c:dateAx>
      <c:spPr>
        <a:noFill/>
        <a:ln w="25400">
          <a:noFill/>
        </a:ln>
      </c:spPr>
    </c:plotArea>
    <c:legend>
      <c:legendPos val="b"/>
      <c:layout>
        <c:manualLayout>
          <c:xMode val="edge"/>
          <c:yMode val="edge"/>
          <c:x val="0"/>
          <c:y val="0.80786241319444441"/>
          <c:w val="1"/>
          <c:h val="0.1882256944444444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'c1-1'!$D$14:$D$53</c:f>
              <c:numCache>
                <c:formatCode>0.0</c:formatCode>
                <c:ptCount val="40"/>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5.0127782000000003E-2</c:v>
                </c:pt>
                <c:pt idx="31">
                  <c:v>0.85650911143094255</c:v>
                </c:pt>
                <c:pt idx="32">
                  <c:v>1.288431573344746</c:v>
                </c:pt>
                <c:pt idx="33">
                  <c:v>0.50976418642910359</c:v>
                </c:pt>
                <c:pt idx="34">
                  <c:v>0.48654211482401299</c:v>
                </c:pt>
                <c:pt idx="35">
                  <c:v>-1.8353803330283913E-2</c:v>
                </c:pt>
                <c:pt idx="36">
                  <c:v>3.6169993017685975E-2</c:v>
                </c:pt>
                <c:pt idx="37">
                  <c:v>-9.830456501171092E-3</c:v>
                </c:pt>
                <c:pt idx="38">
                  <c:v>-6.2001882521423912E-2</c:v>
                </c:pt>
                <c:pt idx="39">
                  <c:v>-0.1177292790625426</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rgbClr val="9C0000">
                <a:alpha val="50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'c1-1'!$E$14:$E$53</c:f>
              <c:numCache>
                <c:formatCode>General</c:formatCode>
                <c:ptCount val="40"/>
                <c:pt idx="31" formatCode="0.0">
                  <c:v>0.17853551442978566</c:v>
                </c:pt>
                <c:pt idx="32" formatCode="0.0">
                  <c:v>0.46549507204658358</c:v>
                </c:pt>
                <c:pt idx="33" formatCode="0.0">
                  <c:v>0.73024553947170134</c:v>
                </c:pt>
                <c:pt idx="34" formatCode="0.0">
                  <c:v>1.027658565828804</c:v>
                </c:pt>
                <c:pt idx="35" formatCode="0.0">
                  <c:v>1.2835166060086001</c:v>
                </c:pt>
                <c:pt idx="36" formatCode="0.0">
                  <c:v>1.4185680766972997</c:v>
                </c:pt>
                <c:pt idx="37" formatCode="0.0">
                  <c:v>1.4838913150450552</c:v>
                </c:pt>
                <c:pt idx="38" formatCode="0.0">
                  <c:v>1.514260008435274</c:v>
                </c:pt>
                <c:pt idx="39" formatCode="0.0">
                  <c:v>1.5281279342110263</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rgbClr val="9C0000">
                <a:alpha val="65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'c1-1'!$F$14:$F$53</c:f>
              <c:numCache>
                <c:formatCode>General</c:formatCode>
                <c:ptCount val="40"/>
                <c:pt idx="31" formatCode="0.0">
                  <c:v>0.1014225682033425</c:v>
                </c:pt>
                <c:pt idx="32" formatCode="0.0">
                  <c:v>0.26443873558575293</c:v>
                </c:pt>
                <c:pt idx="33" formatCode="0.0">
                  <c:v>0.4148383489346763</c:v>
                </c:pt>
                <c:pt idx="34" formatCode="0.0">
                  <c:v>0.58379292946508832</c:v>
                </c:pt>
                <c:pt idx="35" formatCode="0.0">
                  <c:v>0.72914092710795786</c:v>
                </c:pt>
                <c:pt idx="36" formatCode="0.0">
                  <c:v>0.80586105218017812</c:v>
                </c:pt>
                <c:pt idx="37" formatCode="0.0">
                  <c:v>0.84296991882639372</c:v>
                </c:pt>
                <c:pt idx="38" formatCode="0.0">
                  <c:v>0.86022178541693251</c:v>
                </c:pt>
                <c:pt idx="39" formatCode="0.0">
                  <c:v>0.86809988548191086</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rgbClr val="9C0000">
                <a:alpha val="80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'c1-1'!$G$14:$G$53</c:f>
              <c:numCache>
                <c:formatCode>General</c:formatCode>
                <c:ptCount val="40"/>
                <c:pt idx="31" formatCode="0.0">
                  <c:v>8.5645683935929195E-2</c:v>
                </c:pt>
                <c:pt idx="32" formatCode="0.0">
                  <c:v>0.22330371602291743</c:v>
                </c:pt>
                <c:pt idx="33" formatCode="0.0">
                  <c:v>0.35030777416451864</c:v>
                </c:pt>
                <c:pt idx="34" formatCode="0.0">
                  <c:v>0.49298046388209471</c:v>
                </c:pt>
                <c:pt idx="35" formatCode="0.0">
                  <c:v>0.61571871521372579</c:v>
                </c:pt>
                <c:pt idx="36" formatCode="0.0">
                  <c:v>0.68050456810483606</c:v>
                </c:pt>
                <c:pt idx="37" formatCode="0.0">
                  <c:v>0.71184092962972212</c:v>
                </c:pt>
                <c:pt idx="38" formatCode="0.0">
                  <c:v>0.72640916566921732</c:v>
                </c:pt>
                <c:pt idx="39" formatCode="0.0">
                  <c:v>0.73306178036960556</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rgbClr val="9C0000">
                <a:alpha val="80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'c1-1'!$H$14:$H$53</c:f>
              <c:numCache>
                <c:formatCode>General</c:formatCode>
                <c:ptCount val="40"/>
                <c:pt idx="31" formatCode="0.0">
                  <c:v>8.5645683935929195E-2</c:v>
                </c:pt>
                <c:pt idx="32" formatCode="0.0">
                  <c:v>0.22330371602291743</c:v>
                </c:pt>
                <c:pt idx="33" formatCode="0.0">
                  <c:v>0.35030777416451864</c:v>
                </c:pt>
                <c:pt idx="34" formatCode="0.0">
                  <c:v>0.49298046388209471</c:v>
                </c:pt>
                <c:pt idx="35" formatCode="0.0">
                  <c:v>0.61571871521372579</c:v>
                </c:pt>
                <c:pt idx="36" formatCode="0.0">
                  <c:v>0.68050456810483606</c:v>
                </c:pt>
                <c:pt idx="37" formatCode="0.0">
                  <c:v>0.71184092962972212</c:v>
                </c:pt>
                <c:pt idx="38" formatCode="0.0">
                  <c:v>0.72640916566921732</c:v>
                </c:pt>
                <c:pt idx="39" formatCode="0.0">
                  <c:v>0.73306178036960556</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rgbClr val="9C0000">
                <a:alpha val="65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'c1-1'!$I$14:$I$53</c:f>
              <c:numCache>
                <c:formatCode>General</c:formatCode>
                <c:ptCount val="40"/>
                <c:pt idx="31" formatCode="0.0">
                  <c:v>0.10142256820334272</c:v>
                </c:pt>
                <c:pt idx="32" formatCode="0.0">
                  <c:v>0.26443873558575293</c:v>
                </c:pt>
                <c:pt idx="33" formatCode="0.0">
                  <c:v>0.4148383489346763</c:v>
                </c:pt>
                <c:pt idx="34" formatCode="0.0">
                  <c:v>0.58379292946508876</c:v>
                </c:pt>
                <c:pt idx="35" formatCode="0.0">
                  <c:v>0.72914092710795808</c:v>
                </c:pt>
                <c:pt idx="36" formatCode="0.0">
                  <c:v>0.80586105218017812</c:v>
                </c:pt>
                <c:pt idx="37" formatCode="0.0">
                  <c:v>0.84296991882639416</c:v>
                </c:pt>
                <c:pt idx="38" formatCode="0.0">
                  <c:v>0.86022178541693295</c:v>
                </c:pt>
                <c:pt idx="39" formatCode="0.0">
                  <c:v>0.86809988548191086</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rgbClr val="9C0000">
                <a:alpha val="50000"/>
              </a:srgbClr>
            </a:solidFill>
            <a:ln w="25400">
              <a:noFill/>
            </a:ln>
          </c:spP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'c1-1'!$J$14:$J$53</c:f>
              <c:numCache>
                <c:formatCode>General</c:formatCode>
                <c:ptCount val="40"/>
                <c:pt idx="31" formatCode="0.0">
                  <c:v>0.17853551442978532</c:v>
                </c:pt>
                <c:pt idx="32" formatCode="0.0">
                  <c:v>0.46549507204658358</c:v>
                </c:pt>
                <c:pt idx="33" formatCode="0.0">
                  <c:v>0.73024553947170112</c:v>
                </c:pt>
                <c:pt idx="34" formatCode="0.0">
                  <c:v>1.0276585658288031</c:v>
                </c:pt>
                <c:pt idx="35" formatCode="0.0">
                  <c:v>1.2835166060085994</c:v>
                </c:pt>
                <c:pt idx="36" formatCode="0.0">
                  <c:v>1.4185680766972988</c:v>
                </c:pt>
                <c:pt idx="37" formatCode="0.0">
                  <c:v>1.4838913150450539</c:v>
                </c:pt>
                <c:pt idx="38" formatCode="0.0">
                  <c:v>1.5142600084352722</c:v>
                </c:pt>
                <c:pt idx="39" formatCode="0.0">
                  <c:v>1.5281279342110263</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63724160"/>
        <c:axId val="63725952"/>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[0]!_c11_dummyfcastplus</c:f>
              <c:numCache>
                <c:formatCode>General</c:formatCode>
                <c:ptCount val="40"/>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[0]!_c11_dummyfcastminus</c:f>
              <c:numCache>
                <c:formatCode>General</c:formatCode>
                <c:ptCount val="40"/>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63727872"/>
        <c:axId val="63733760"/>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1037-40F2-BC51-4D52697E83E1}"/>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accent6">
                    <a:lumMod val="50000"/>
                  </a:schemeClr>
                </a:solidFill>
              </a:ln>
            </c:spPr>
            <c:extLst>
              <c:ext xmlns:c16="http://schemas.microsoft.com/office/drawing/2014/chart" uri="{C3380CC4-5D6E-409C-BE32-E72D297353CC}">
                <c16:uniqueId val="{0000000E-1037-40F2-BC51-4D52697E83E1}"/>
              </c:ext>
            </c:extLst>
          </c:dPt>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'c1-1'!$K$14:$K$53</c:f>
              <c:numCache>
                <c:formatCode>0.0</c:formatCode>
                <c:ptCount val="4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63724160"/>
        <c:axId val="63725952"/>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spPr>
              <a:ln w="28575">
                <a:solidFill>
                  <a:srgbClr val="9C0000"/>
                </a:solidFill>
                <a:prstDash val="sysDash"/>
              </a:ln>
            </c:spPr>
            <c:extLst>
              <c:ext xmlns:c16="http://schemas.microsoft.com/office/drawing/2014/chart" uri="{C3380CC4-5D6E-409C-BE32-E72D297353CC}">
                <c16:uniqueId val="{00000017-1037-40F2-BC51-4D52697E83E1}"/>
              </c:ext>
            </c:extLst>
          </c:dPt>
          <c:dPt>
            <c:idx val="31"/>
            <c:bubble3D val="0"/>
            <c:spPr>
              <a:ln w="28575">
                <a:solidFill>
                  <a:schemeClr val="bg1"/>
                </a:solidFill>
                <a:prstDash val="sysDash"/>
              </a:ln>
            </c:spPr>
            <c:extLst>
              <c:ext xmlns:c16="http://schemas.microsoft.com/office/drawing/2014/chart" uri="{C3380CC4-5D6E-409C-BE32-E72D297353CC}">
                <c16:uniqueId val="{00000019-1037-40F2-BC51-4D52697E83E1}"/>
              </c:ext>
            </c:extLst>
          </c:dPt>
          <c:dPt>
            <c:idx val="32"/>
            <c:bubble3D val="0"/>
            <c:spPr>
              <a:ln w="28575">
                <a:solidFill>
                  <a:srgbClr val="FFFFFF"/>
                </a:solidFill>
                <a:prstDash val="sysDash"/>
              </a:ln>
            </c:spPr>
            <c:extLst>
              <c:ext xmlns:c16="http://schemas.microsoft.com/office/drawing/2014/chart" uri="{C3380CC4-5D6E-409C-BE32-E72D297353CC}">
                <c16:uniqueId val="{0000001B-1037-40F2-BC51-4D52697E83E1}"/>
              </c:ext>
            </c:extLst>
          </c:dPt>
          <c:dPt>
            <c:idx val="33"/>
            <c:bubble3D val="0"/>
            <c:spPr>
              <a:ln w="28575">
                <a:solidFill>
                  <a:srgbClr val="FFFFFF"/>
                </a:solidFill>
                <a:prstDash val="sysDash"/>
              </a:ln>
            </c:spPr>
            <c:extLst>
              <c:ext xmlns:c16="http://schemas.microsoft.com/office/drawing/2014/chart" uri="{C3380CC4-5D6E-409C-BE32-E72D297353CC}">
                <c16:uniqueId val="{0000001D-1037-40F2-BC51-4D52697E83E1}"/>
              </c:ext>
            </c:extLst>
          </c:dPt>
          <c:dPt>
            <c:idx val="34"/>
            <c:bubble3D val="0"/>
            <c:spPr>
              <a:ln w="28575">
                <a:solidFill>
                  <a:srgbClr val="FFFFFF"/>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olid"/>
              </a:ln>
            </c:spPr>
            <c:extLst>
              <c:ext xmlns:c16="http://schemas.microsoft.com/office/drawing/2014/chart" uri="{C3380CC4-5D6E-409C-BE32-E72D297353CC}">
                <c16:uniqueId val="{0000001C-0D27-49B2-99DD-FA375291FE89}"/>
              </c:ext>
            </c:extLst>
          </c:dPt>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'c1-1'!$L$14:$L$53</c:f>
              <c:numCache>
                <c:formatCode>0.0</c:formatCode>
                <c:ptCount val="40"/>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5.0127782000000003E-2</c:v>
                </c:pt>
                <c:pt idx="31">
                  <c:v>1.2221128779999999</c:v>
                </c:pt>
                <c:pt idx="32">
                  <c:v>2.2416690969999999</c:v>
                </c:pt>
                <c:pt idx="33">
                  <c:v>2.0051558489999999</c:v>
                </c:pt>
                <c:pt idx="34">
                  <c:v>2.590974074</c:v>
                </c:pt>
                <c:pt idx="35">
                  <c:v>2.6100224449999998</c:v>
                </c:pt>
                <c:pt idx="36">
                  <c:v>2.9411036899999998</c:v>
                </c:pt>
                <c:pt idx="37">
                  <c:v>3.028871707</c:v>
                </c:pt>
                <c:pt idx="38">
                  <c:v>3.0388890769999999</c:v>
                </c:pt>
                <c:pt idx="39">
                  <c:v>3.0115603210000002</c:v>
                </c:pt>
              </c:numCache>
            </c:numRef>
          </c:val>
          <c:smooth val="0"/>
          <c:extLst>
            <c:ext xmlns:c16="http://schemas.microsoft.com/office/drawing/2014/chart" uri="{C3380CC4-5D6E-409C-BE32-E72D297353CC}">
              <c16:uniqueId val="{00000024-1037-40F2-BC51-4D52697E83E1}"/>
            </c:ext>
          </c:extLst>
        </c:ser>
        <c:ser>
          <c:idx val="10"/>
          <c:order val="11"/>
          <c:spPr>
            <a:ln>
              <a:solidFill>
                <a:schemeClr val="accent6">
                  <a:lumMod val="50000"/>
                </a:schemeClr>
              </a:solidFill>
              <a:prstDash val="sysDash"/>
            </a:ln>
          </c:spPr>
          <c:marker>
            <c:symbol val="none"/>
          </c:marke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'c1-1'!$O$14:$O$53</c:f>
              <c:numCache>
                <c:formatCode>General</c:formatCode>
                <c:ptCount val="40"/>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accent6">
                  <a:lumMod val="50000"/>
                </a:schemeClr>
              </a:solidFill>
              <a:prstDash val="sysDash"/>
            </a:ln>
          </c:spPr>
          <c:marker>
            <c:symbol val="none"/>
          </c:marker>
          <c:cat>
            <c:numRef>
              <c:f>'c1-1'!$A$14:$A$53</c:f>
              <c:numCache>
                <c:formatCode>m/d/yyyy</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numCache>
            </c:numRef>
          </c:cat>
          <c:val>
            <c:numRef>
              <c:f>'c1-1'!$P$14:$P$53</c:f>
              <c:numCache>
                <c:formatCode>General</c:formatCode>
                <c:ptCount val="40"/>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63727872"/>
        <c:axId val="63733760"/>
      </c:lineChart>
      <c:dateAx>
        <c:axId val="63724160"/>
        <c:scaling>
          <c:orientation val="minMax"/>
          <c:min val="40544"/>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63725952"/>
        <c:crosses val="autoZero"/>
        <c:auto val="0"/>
        <c:lblOffset val="100"/>
        <c:baseTimeUnit val="months"/>
        <c:majorUnit val="1"/>
        <c:majorTimeUnit val="years"/>
      </c:dateAx>
      <c:valAx>
        <c:axId val="63725952"/>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Per</a:t>
                </a:r>
                <a:r>
                  <a:rPr lang="hu-HU" baseline="0"/>
                  <a:t> cent</a:t>
                </a:r>
                <a:endParaRPr lang="hu-HU"/>
              </a:p>
            </c:rich>
          </c:tx>
          <c:layout>
            <c:manualLayout>
              <c:xMode val="edge"/>
              <c:yMode val="edge"/>
              <c:x val="0.76241025470726931"/>
              <c:y val="2.872168637891154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63724160"/>
        <c:crosses val="max"/>
        <c:crossBetween val="between"/>
        <c:majorUnit val="1"/>
        <c:minorUnit val="0.5"/>
      </c:valAx>
      <c:dateAx>
        <c:axId val="63727872"/>
        <c:scaling>
          <c:orientation val="minMax"/>
        </c:scaling>
        <c:delete val="1"/>
        <c:axPos val="b"/>
        <c:numFmt formatCode="m/d/yyyy" sourceLinked="1"/>
        <c:majorTickMark val="out"/>
        <c:minorTickMark val="none"/>
        <c:tickLblPos val="none"/>
        <c:crossAx val="63733760"/>
        <c:crosses val="autoZero"/>
        <c:auto val="1"/>
        <c:lblOffset val="100"/>
        <c:baseTimeUnit val="months"/>
      </c:dateAx>
      <c:valAx>
        <c:axId val="63733760"/>
        <c:scaling>
          <c:orientation val="minMax"/>
          <c:max val="7"/>
          <c:min val="-2"/>
        </c:scaling>
        <c:delete val="0"/>
        <c:axPos val="l"/>
        <c:title>
          <c:tx>
            <c:rich>
              <a:bodyPr rot="0" vert="horz"/>
              <a:lstStyle/>
              <a:p>
                <a:pPr algn="l">
                  <a:defRPr/>
                </a:pPr>
                <a:r>
                  <a:rPr lang="hu-HU"/>
                  <a:t>Per</a:t>
                </a:r>
                <a:r>
                  <a:rPr lang="hu-HU" baseline="0"/>
                  <a:t> cent</a:t>
                </a:r>
                <a:endParaRPr lang="hu-HU"/>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6372787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2851085069444448"/>
        </c:manualLayout>
      </c:layout>
      <c:barChart>
        <c:barDir val="col"/>
        <c:grouping val="clustered"/>
        <c:varyColors val="0"/>
        <c:ser>
          <c:idx val="0"/>
          <c:order val="0"/>
          <c:tx>
            <c:strRef>
              <c:f>'c1-10'!$B$14</c:f>
              <c:strCache>
                <c:ptCount val="1"/>
                <c:pt idx="0">
                  <c:v>Export market share</c:v>
                </c:pt>
              </c:strCache>
            </c:strRef>
          </c:tx>
          <c:spPr>
            <a:solidFill>
              <a:schemeClr val="bg2">
                <a:lumMod val="60000"/>
                <a:lumOff val="40000"/>
              </a:schemeClr>
            </a:solidFill>
          </c:spPr>
          <c:invertIfNegative val="0"/>
          <c:cat>
            <c:numRef>
              <c:f>'c1-10'!$A$17:$A$33</c:f>
              <c:numCache>
                <c:formatCode>m/d/yyyy</c:formatCode>
                <c:ptCount val="17"/>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numCache>
            </c:numRef>
          </c:cat>
          <c:val>
            <c:numRef>
              <c:f>'c1-10'!$B$17:$B$33</c:f>
              <c:numCache>
                <c:formatCode>0.0</c:formatCode>
                <c:ptCount val="17"/>
                <c:pt idx="0">
                  <c:v>4.5125539275830207</c:v>
                </c:pt>
                <c:pt idx="1">
                  <c:v>0.43787991120828806</c:v>
                </c:pt>
                <c:pt idx="2">
                  <c:v>7.6658624568363471</c:v>
                </c:pt>
                <c:pt idx="3">
                  <c:v>5.1057923435384538</c:v>
                </c:pt>
                <c:pt idx="4">
                  <c:v>6.6842495437021192</c:v>
                </c:pt>
                <c:pt idx="5">
                  <c:v>4.5639128053475702</c:v>
                </c:pt>
                <c:pt idx="6">
                  <c:v>3.8348937071452696</c:v>
                </c:pt>
                <c:pt idx="7">
                  <c:v>4.9853113406214753</c:v>
                </c:pt>
                <c:pt idx="8">
                  <c:v>-1.4649033722765488</c:v>
                </c:pt>
                <c:pt idx="9">
                  <c:v>-1.1402961015117477</c:v>
                </c:pt>
                <c:pt idx="10">
                  <c:v>-2.6528066570710855</c:v>
                </c:pt>
                <c:pt idx="11">
                  <c:v>0.5917966461595654</c:v>
                </c:pt>
                <c:pt idx="12">
                  <c:v>5.9669131003370701</c:v>
                </c:pt>
                <c:pt idx="13">
                  <c:v>3.8501001531543153</c:v>
                </c:pt>
                <c:pt idx="14">
                  <c:v>3.3747884965584767</c:v>
                </c:pt>
                <c:pt idx="15">
                  <c:v>2.1349672573127592</c:v>
                </c:pt>
                <c:pt idx="16">
                  <c:v>2.8682591144358014</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50"/>
        <c:axId val="167548800"/>
        <c:axId val="167550336"/>
      </c:barChart>
      <c:lineChart>
        <c:grouping val="standard"/>
        <c:varyColors val="0"/>
        <c:ser>
          <c:idx val="1"/>
          <c:order val="1"/>
          <c:tx>
            <c:strRef>
              <c:f>'c1-10'!$C$14</c:f>
              <c:strCache>
                <c:ptCount val="1"/>
                <c:pt idx="0">
                  <c:v>Export</c:v>
                </c:pt>
              </c:strCache>
            </c:strRef>
          </c:tx>
          <c:spPr>
            <a:ln>
              <a:solidFill>
                <a:srgbClr val="9C0000"/>
              </a:solidFill>
            </a:ln>
          </c:spPr>
          <c:marker>
            <c:symbol val="none"/>
          </c:marker>
          <c:cat>
            <c:numRef>
              <c:f>'c1-10'!$A$17:$A$33</c:f>
              <c:numCache>
                <c:formatCode>m/d/yyyy</c:formatCode>
                <c:ptCount val="17"/>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numCache>
            </c:numRef>
          </c:cat>
          <c:val>
            <c:numRef>
              <c:f>'c1-10'!$C$17:$C$33</c:f>
              <c:numCache>
                <c:formatCode>0.0</c:formatCode>
                <c:ptCount val="17"/>
                <c:pt idx="0">
                  <c:v>5.7350053787908273</c:v>
                </c:pt>
                <c:pt idx="1">
                  <c:v>6.2343235639897223</c:v>
                </c:pt>
                <c:pt idx="2">
                  <c:v>18.003804612203986</c:v>
                </c:pt>
                <c:pt idx="3">
                  <c:v>12.847108257022558</c:v>
                </c:pt>
                <c:pt idx="4">
                  <c:v>19.51146149212186</c:v>
                </c:pt>
                <c:pt idx="5">
                  <c:v>16.179774660588812</c:v>
                </c:pt>
                <c:pt idx="6">
                  <c:v>7.1694577922873926</c:v>
                </c:pt>
                <c:pt idx="7">
                  <c:v>-11.257652085247692</c:v>
                </c:pt>
                <c:pt idx="8">
                  <c:v>11.289656425283379</c:v>
                </c:pt>
                <c:pt idx="9">
                  <c:v>6.6388139953836891</c:v>
                </c:pt>
                <c:pt idx="10">
                  <c:v>-1.7864316170578078</c:v>
                </c:pt>
                <c:pt idx="11">
                  <c:v>4.2092639299705539</c:v>
                </c:pt>
                <c:pt idx="12">
                  <c:v>9.8263486415457351</c:v>
                </c:pt>
                <c:pt idx="13">
                  <c:v>7.683704429504612</c:v>
                </c:pt>
                <c:pt idx="14">
                  <c:v>6.5516781764790792</c:v>
                </c:pt>
                <c:pt idx="15">
                  <c:v>4.9592572176931888</c:v>
                </c:pt>
                <c:pt idx="16">
                  <c:v>5.9615557069135328</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167548800"/>
        <c:axId val="167550336"/>
      </c:lineChart>
      <c:lineChart>
        <c:grouping val="standard"/>
        <c:varyColors val="0"/>
        <c:ser>
          <c:idx val="2"/>
          <c:order val="2"/>
          <c:tx>
            <c:strRef>
              <c:f>'c1-10'!$D$14</c:f>
              <c:strCache>
                <c:ptCount val="1"/>
                <c:pt idx="0">
                  <c:v>Import-based external demand</c:v>
                </c:pt>
              </c:strCache>
            </c:strRef>
          </c:tx>
          <c:spPr>
            <a:ln>
              <a:solidFill>
                <a:schemeClr val="accent6">
                  <a:lumMod val="50000"/>
                </a:schemeClr>
              </a:solidFill>
              <a:prstDash val="sysDash"/>
            </a:ln>
          </c:spPr>
          <c:marker>
            <c:symbol val="none"/>
          </c:marker>
          <c:cat>
            <c:numRef>
              <c:f>'c1-10'!$A$17:$A$33</c:f>
              <c:numCache>
                <c:formatCode>m/d/yyyy</c:formatCode>
                <c:ptCount val="17"/>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numCache>
            </c:numRef>
          </c:cat>
          <c:val>
            <c:numRef>
              <c:f>'c1-10'!$D$17:$D$33</c:f>
              <c:numCache>
                <c:formatCode>0.0</c:formatCode>
                <c:ptCount val="17"/>
                <c:pt idx="0">
                  <c:v>1.2518507973494657</c:v>
                </c:pt>
                <c:pt idx="1">
                  <c:v>5.7699608541487777</c:v>
                </c:pt>
                <c:pt idx="2">
                  <c:v>9.6239121188593053</c:v>
                </c:pt>
                <c:pt idx="3">
                  <c:v>7.3699158094085675</c:v>
                </c:pt>
                <c:pt idx="4">
                  <c:v>12.032192870332498</c:v>
                </c:pt>
                <c:pt idx="5">
                  <c:v>11.107764646164533</c:v>
                </c:pt>
                <c:pt idx="6">
                  <c:v>3.2017020038990047</c:v>
                </c:pt>
                <c:pt idx="7">
                  <c:v>-15.426045134326767</c:v>
                </c:pt>
                <c:pt idx="8">
                  <c:v>12.987554117514303</c:v>
                </c:pt>
                <c:pt idx="9">
                  <c:v>7.8932409061299786</c:v>
                </c:pt>
                <c:pt idx="10">
                  <c:v>0.88796654404364617</c:v>
                </c:pt>
                <c:pt idx="11">
                  <c:v>3.565172220147204</c:v>
                </c:pt>
                <c:pt idx="12">
                  <c:v>3.6481378236411075</c:v>
                </c:pt>
                <c:pt idx="13">
                  <c:v>3.6974593277880849</c:v>
                </c:pt>
                <c:pt idx="14">
                  <c:v>3.0785009483839509</c:v>
                </c:pt>
                <c:pt idx="15">
                  <c:v>2.765411503999978</c:v>
                </c:pt>
                <c:pt idx="16">
                  <c:v>3.0083206544000198</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167570816"/>
        <c:axId val="167568896"/>
      </c:lineChart>
      <c:dateAx>
        <c:axId val="167548800"/>
        <c:scaling>
          <c:orientation val="minMax"/>
          <c:min val="37257"/>
        </c:scaling>
        <c:delete val="0"/>
        <c:axPos val="b"/>
        <c:numFmt formatCode="yyyy" sourceLinked="0"/>
        <c:majorTickMark val="none"/>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167550336"/>
        <c:crossesAt val="0"/>
        <c:auto val="1"/>
        <c:lblOffset val="100"/>
        <c:baseTimeUnit val="years"/>
        <c:majorUnit val="1"/>
        <c:majorTimeUnit val="years"/>
        <c:minorUnit val="1"/>
        <c:minorTimeUnit val="years"/>
      </c:dateAx>
      <c:valAx>
        <c:axId val="167550336"/>
        <c:scaling>
          <c:orientation val="minMax"/>
          <c:max val="20"/>
          <c:min val="-20"/>
        </c:scaling>
        <c:delete val="0"/>
        <c:axPos val="l"/>
        <c:majorGridlines>
          <c:spPr>
            <a:ln>
              <a:solidFill>
                <a:schemeClr val="bg1">
                  <a:lumMod val="75000"/>
                </a:schemeClr>
              </a:solidFill>
              <a:prstDash val="sysDash"/>
            </a:ln>
          </c:spPr>
        </c:majorGridlines>
        <c:title>
          <c:tx>
            <c:rich>
              <a:bodyPr rot="0" vert="horz"/>
              <a:lstStyle/>
              <a:p>
                <a:pPr>
                  <a:defRPr/>
                </a:pPr>
                <a:r>
                  <a:rPr lang="hu-HU"/>
                  <a:t>Per 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7548800"/>
        <c:crosses val="autoZero"/>
        <c:crossBetween val="between"/>
        <c:majorUnit val="5"/>
      </c:valAx>
      <c:valAx>
        <c:axId val="167568896"/>
        <c:scaling>
          <c:orientation val="minMax"/>
          <c:max val="20"/>
          <c:min val="-20"/>
        </c:scaling>
        <c:delete val="0"/>
        <c:axPos val="r"/>
        <c:title>
          <c:tx>
            <c:rich>
              <a:bodyPr rot="0" vert="horz"/>
              <a:lstStyle/>
              <a:p>
                <a:pPr>
                  <a:defRPr/>
                </a:pPr>
                <a:r>
                  <a:rPr lang="hu-HU"/>
                  <a:t>Per 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7570816"/>
        <c:crosses val="max"/>
        <c:crossBetween val="between"/>
        <c:majorUnit val="5"/>
      </c:valAx>
      <c:dateAx>
        <c:axId val="167570816"/>
        <c:scaling>
          <c:orientation val="minMax"/>
        </c:scaling>
        <c:delete val="1"/>
        <c:axPos val="b"/>
        <c:numFmt formatCode="m/d/yyyy" sourceLinked="1"/>
        <c:majorTickMark val="out"/>
        <c:minorTickMark val="none"/>
        <c:tickLblPos val="none"/>
        <c:crossAx val="167568896"/>
        <c:crosses val="autoZero"/>
        <c:auto val="1"/>
        <c:lblOffset val="100"/>
        <c:baseTimeUnit val="years"/>
      </c:dateAx>
      <c:spPr>
        <a:noFill/>
        <a:ln w="25400">
          <a:noFill/>
        </a:ln>
      </c:spPr>
    </c:plotArea>
    <c:legend>
      <c:legendPos val="b"/>
      <c:layout>
        <c:manualLayout>
          <c:xMode val="edge"/>
          <c:yMode val="edge"/>
          <c:x val="0"/>
          <c:y val="0.79132595486111101"/>
          <c:w val="1"/>
          <c:h val="0.20476215277777776"/>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2021604938271"/>
          <c:y val="7.8684259259259259E-2"/>
          <c:w val="0.85012114197530864"/>
          <c:h val="0.54278819444444459"/>
        </c:manualLayout>
      </c:layout>
      <c:barChart>
        <c:barDir val="col"/>
        <c:grouping val="clustered"/>
        <c:varyColors val="0"/>
        <c:ser>
          <c:idx val="1"/>
          <c:order val="0"/>
          <c:tx>
            <c:strRef>
              <c:f>'c1_11'!$D$12</c:f>
              <c:strCache>
                <c:ptCount val="1"/>
                <c:pt idx="0">
                  <c:v>2015</c:v>
                </c:pt>
              </c:strCache>
            </c:strRef>
          </c:tx>
          <c:spPr>
            <a:solidFill>
              <a:schemeClr val="bg2">
                <a:lumMod val="60000"/>
                <a:lumOff val="40000"/>
              </a:schemeClr>
            </a:solidFill>
            <a:ln>
              <a:noFill/>
            </a:ln>
            <a:effectLst/>
          </c:spPr>
          <c:invertIfNegative val="0"/>
          <c:cat>
            <c:strRef>
              <c:f>'c1_11'!$B$14:$B$18</c:f>
              <c:strCache>
                <c:ptCount val="5"/>
                <c:pt idx="0">
                  <c:v>Kukorica*</c:v>
                </c:pt>
                <c:pt idx="1">
                  <c:v>Búza</c:v>
                </c:pt>
                <c:pt idx="2">
                  <c:v>Napraforgó*</c:v>
                </c:pt>
                <c:pt idx="3">
                  <c:v>Árpa</c:v>
                </c:pt>
                <c:pt idx="4">
                  <c:v>Repce*</c:v>
                </c:pt>
              </c:strCache>
            </c:strRef>
          </c:cat>
          <c:val>
            <c:numRef>
              <c:f>'c1_11'!$D$14:$D$18</c:f>
              <c:numCache>
                <c:formatCode>General</c:formatCode>
                <c:ptCount val="5"/>
                <c:pt idx="0">
                  <c:v>6633</c:v>
                </c:pt>
                <c:pt idx="1">
                  <c:v>5331</c:v>
                </c:pt>
                <c:pt idx="2">
                  <c:v>1557</c:v>
                </c:pt>
                <c:pt idx="3">
                  <c:v>1409</c:v>
                </c:pt>
                <c:pt idx="4">
                  <c:v>590</c:v>
                </c:pt>
              </c:numCache>
            </c:numRef>
          </c:val>
          <c:extLst>
            <c:ext xmlns:c16="http://schemas.microsoft.com/office/drawing/2014/chart" uri="{C3380CC4-5D6E-409C-BE32-E72D297353CC}">
              <c16:uniqueId val="{00000000-1CE9-4DAB-98D1-FB5E7DF8BCEE}"/>
            </c:ext>
          </c:extLst>
        </c:ser>
        <c:ser>
          <c:idx val="2"/>
          <c:order val="1"/>
          <c:tx>
            <c:strRef>
              <c:f>'c1_11'!$E$12</c:f>
              <c:strCache>
                <c:ptCount val="1"/>
                <c:pt idx="0">
                  <c:v>2016</c:v>
                </c:pt>
              </c:strCache>
            </c:strRef>
          </c:tx>
          <c:spPr>
            <a:solidFill>
              <a:schemeClr val="accent6"/>
            </a:solidFill>
            <a:ln>
              <a:noFill/>
            </a:ln>
            <a:effectLst/>
          </c:spPr>
          <c:invertIfNegative val="0"/>
          <c:cat>
            <c:strRef>
              <c:f>'c1_11'!$B$14:$B$18</c:f>
              <c:strCache>
                <c:ptCount val="5"/>
                <c:pt idx="0">
                  <c:v>Kukorica*</c:v>
                </c:pt>
                <c:pt idx="1">
                  <c:v>Búza</c:v>
                </c:pt>
                <c:pt idx="2">
                  <c:v>Napraforgó*</c:v>
                </c:pt>
                <c:pt idx="3">
                  <c:v>Árpa</c:v>
                </c:pt>
                <c:pt idx="4">
                  <c:v>Repce*</c:v>
                </c:pt>
              </c:strCache>
            </c:strRef>
          </c:cat>
          <c:val>
            <c:numRef>
              <c:f>'c1_11'!$E$14:$E$18</c:f>
              <c:numCache>
                <c:formatCode>General</c:formatCode>
                <c:ptCount val="5"/>
                <c:pt idx="0">
                  <c:v>9126</c:v>
                </c:pt>
                <c:pt idx="1">
                  <c:v>5592</c:v>
                </c:pt>
                <c:pt idx="2">
                  <c:v>1866</c:v>
                </c:pt>
                <c:pt idx="3">
                  <c:v>1608</c:v>
                </c:pt>
                <c:pt idx="4">
                  <c:v>810</c:v>
                </c:pt>
              </c:numCache>
            </c:numRef>
          </c:val>
          <c:extLst>
            <c:ext xmlns:c16="http://schemas.microsoft.com/office/drawing/2014/chart" uri="{C3380CC4-5D6E-409C-BE32-E72D297353CC}">
              <c16:uniqueId val="{00000001-1CE9-4DAB-98D1-FB5E7DF8BCEE}"/>
            </c:ext>
          </c:extLst>
        </c:ser>
        <c:dLbls>
          <c:showLegendKey val="0"/>
          <c:showVal val="0"/>
          <c:showCatName val="0"/>
          <c:showSerName val="0"/>
          <c:showPercent val="0"/>
          <c:showBubbleSize val="0"/>
        </c:dLbls>
        <c:gapWidth val="122"/>
        <c:axId val="167599104"/>
        <c:axId val="167605376"/>
      </c:barChart>
      <c:lineChart>
        <c:grouping val="standard"/>
        <c:varyColors val="0"/>
        <c:ser>
          <c:idx val="3"/>
          <c:order val="2"/>
          <c:tx>
            <c:strRef>
              <c:f>'c1_11'!$C$12</c:f>
              <c:strCache>
                <c:ptCount val="1"/>
                <c:pt idx="0">
                  <c:v>Elmúlt öt év átlaga</c:v>
                </c:pt>
              </c:strCache>
            </c:strRef>
          </c:tx>
          <c:spPr>
            <a:ln w="28575" cap="rnd">
              <a:noFill/>
              <a:round/>
            </a:ln>
            <a:effectLst/>
          </c:spPr>
          <c:marker>
            <c:symbol val="dash"/>
            <c:size val="14"/>
            <c:spPr>
              <a:solidFill>
                <a:schemeClr val="accent6">
                  <a:lumMod val="50000"/>
                </a:schemeClr>
              </a:solidFill>
              <a:ln w="9525">
                <a:noFill/>
              </a:ln>
              <a:effectLst/>
            </c:spPr>
          </c:marker>
          <c:cat>
            <c:strRef>
              <c:f>'c1_11'!$B$14:$B$18</c:f>
              <c:strCache>
                <c:ptCount val="5"/>
                <c:pt idx="0">
                  <c:v>Kukorica*</c:v>
                </c:pt>
                <c:pt idx="1">
                  <c:v>Búza</c:v>
                </c:pt>
                <c:pt idx="2">
                  <c:v>Napraforgó*</c:v>
                </c:pt>
                <c:pt idx="3">
                  <c:v>Árpa</c:v>
                </c:pt>
                <c:pt idx="4">
                  <c:v>Repce*</c:v>
                </c:pt>
              </c:strCache>
            </c:strRef>
          </c:cat>
          <c:val>
            <c:numRef>
              <c:f>'c1_11'!$C$14:$C$18</c:f>
              <c:numCache>
                <c:formatCode>0</c:formatCode>
                <c:ptCount val="5"/>
                <c:pt idx="0">
                  <c:v>7091.8</c:v>
                </c:pt>
                <c:pt idx="1">
                  <c:v>4753.8</c:v>
                </c:pt>
                <c:pt idx="2" formatCode="General">
                  <c:v>1466</c:v>
                </c:pt>
                <c:pt idx="3" formatCode="General">
                  <c:v>1146</c:v>
                </c:pt>
                <c:pt idx="4" formatCode="General">
                  <c:v>553</c:v>
                </c:pt>
              </c:numCache>
            </c:numRef>
          </c:val>
          <c:smooth val="0"/>
          <c:extLst>
            <c:ext xmlns:c16="http://schemas.microsoft.com/office/drawing/2014/chart" uri="{C3380CC4-5D6E-409C-BE32-E72D297353CC}">
              <c16:uniqueId val="{00000002-1CE9-4DAB-98D1-FB5E7DF8BCEE}"/>
            </c:ext>
          </c:extLst>
        </c:ser>
        <c:dLbls>
          <c:showLegendKey val="0"/>
          <c:showVal val="0"/>
          <c:showCatName val="0"/>
          <c:showSerName val="0"/>
          <c:showPercent val="0"/>
          <c:showBubbleSize val="0"/>
        </c:dLbls>
        <c:marker val="1"/>
        <c:smooth val="0"/>
        <c:axId val="167599104"/>
        <c:axId val="167605376"/>
      </c:lineChart>
      <c:catAx>
        <c:axId val="167599104"/>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7605376"/>
        <c:crosses val="autoZero"/>
        <c:auto val="1"/>
        <c:lblAlgn val="ctr"/>
        <c:lblOffset val="100"/>
        <c:noMultiLvlLbl val="0"/>
      </c:catAx>
      <c:valAx>
        <c:axId val="167605376"/>
        <c:scaling>
          <c:orientation val="minMax"/>
        </c:scaling>
        <c:delete val="0"/>
        <c:axPos val="l"/>
        <c:majorGridlines>
          <c:spPr>
            <a:ln w="9525" cap="flat" cmpd="sng" algn="ctr">
              <a:solidFill>
                <a:schemeClr val="bg1">
                  <a:lumMod val="75000"/>
                </a:schemeClr>
              </a:solidFill>
              <a:prstDash val="sysDash"/>
              <a:round/>
            </a:ln>
            <a:effectLst/>
          </c:spPr>
        </c:majorGridlines>
        <c:numFmt formatCode="General"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7599104"/>
        <c:crosses val="autoZero"/>
        <c:crossBetween val="between"/>
        <c:majorUnit val="2000"/>
      </c:valAx>
      <c:spPr>
        <a:noFill/>
        <a:ln>
          <a:noFill/>
        </a:ln>
        <a:effectLst/>
      </c:spPr>
    </c:plotArea>
    <c:legend>
      <c:legendPos val="b"/>
      <c:layout>
        <c:manualLayout>
          <c:xMode val="edge"/>
          <c:yMode val="edge"/>
          <c:x val="0"/>
          <c:y val="0.92993055555555559"/>
          <c:w val="1"/>
          <c:h val="7.006944444444444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en-US"/>
    </a:p>
  </c:txPr>
  <c:printSettings>
    <c:headerFooter/>
    <c:pageMargins b="0.75" l="0.7" r="0.7" t="0.75" header="0.3" footer="0.3"/>
    <c:pageSetup orientation="portrait"/>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2021604938271"/>
          <c:y val="7.8684259259259259E-2"/>
          <c:w val="0.85012114197530864"/>
          <c:h val="0.54830034722222221"/>
        </c:manualLayout>
      </c:layout>
      <c:barChart>
        <c:barDir val="col"/>
        <c:grouping val="clustered"/>
        <c:varyColors val="0"/>
        <c:ser>
          <c:idx val="1"/>
          <c:order val="0"/>
          <c:tx>
            <c:strRef>
              <c:f>'c1_11'!$D$13</c:f>
              <c:strCache>
                <c:ptCount val="1"/>
                <c:pt idx="0">
                  <c:v>2015</c:v>
                </c:pt>
              </c:strCache>
            </c:strRef>
          </c:tx>
          <c:spPr>
            <a:solidFill>
              <a:schemeClr val="bg2">
                <a:lumMod val="60000"/>
                <a:lumOff val="40000"/>
              </a:schemeClr>
            </a:solidFill>
            <a:ln>
              <a:noFill/>
            </a:ln>
            <a:effectLst/>
          </c:spPr>
          <c:invertIfNegative val="0"/>
          <c:cat>
            <c:strRef>
              <c:f>'c1_11'!$A$14:$A$18</c:f>
              <c:strCache>
                <c:ptCount val="5"/>
                <c:pt idx="0">
                  <c:v>Corn*</c:v>
                </c:pt>
                <c:pt idx="1">
                  <c:v>Wheat</c:v>
                </c:pt>
                <c:pt idx="2">
                  <c:v>Sunflower*</c:v>
                </c:pt>
                <c:pt idx="3">
                  <c:v>Barley</c:v>
                </c:pt>
                <c:pt idx="4">
                  <c:v>Rapeseed*</c:v>
                </c:pt>
              </c:strCache>
            </c:strRef>
          </c:cat>
          <c:val>
            <c:numRef>
              <c:f>'c1_11'!$D$14:$D$18</c:f>
              <c:numCache>
                <c:formatCode>General</c:formatCode>
                <c:ptCount val="5"/>
                <c:pt idx="0">
                  <c:v>6633</c:v>
                </c:pt>
                <c:pt idx="1">
                  <c:v>5331</c:v>
                </c:pt>
                <c:pt idx="2">
                  <c:v>1557</c:v>
                </c:pt>
                <c:pt idx="3">
                  <c:v>1409</c:v>
                </c:pt>
                <c:pt idx="4">
                  <c:v>590</c:v>
                </c:pt>
              </c:numCache>
            </c:numRef>
          </c:val>
          <c:extLst>
            <c:ext xmlns:c16="http://schemas.microsoft.com/office/drawing/2014/chart" uri="{C3380CC4-5D6E-409C-BE32-E72D297353CC}">
              <c16:uniqueId val="{00000000-E3A4-468D-98A4-B8ADD671AE56}"/>
            </c:ext>
          </c:extLst>
        </c:ser>
        <c:ser>
          <c:idx val="2"/>
          <c:order val="1"/>
          <c:tx>
            <c:strRef>
              <c:f>'c1_11'!$E$13</c:f>
              <c:strCache>
                <c:ptCount val="1"/>
                <c:pt idx="0">
                  <c:v>2016</c:v>
                </c:pt>
              </c:strCache>
            </c:strRef>
          </c:tx>
          <c:spPr>
            <a:solidFill>
              <a:schemeClr val="accent6"/>
            </a:solidFill>
            <a:ln>
              <a:noFill/>
            </a:ln>
            <a:effectLst/>
          </c:spPr>
          <c:invertIfNegative val="0"/>
          <c:cat>
            <c:strRef>
              <c:f>'c1_11'!$A$14:$A$18</c:f>
              <c:strCache>
                <c:ptCount val="5"/>
                <c:pt idx="0">
                  <c:v>Corn*</c:v>
                </c:pt>
                <c:pt idx="1">
                  <c:v>Wheat</c:v>
                </c:pt>
                <c:pt idx="2">
                  <c:v>Sunflower*</c:v>
                </c:pt>
                <c:pt idx="3">
                  <c:v>Barley</c:v>
                </c:pt>
                <c:pt idx="4">
                  <c:v>Rapeseed*</c:v>
                </c:pt>
              </c:strCache>
            </c:strRef>
          </c:cat>
          <c:val>
            <c:numRef>
              <c:f>'c1_11'!$E$14:$E$18</c:f>
              <c:numCache>
                <c:formatCode>General</c:formatCode>
                <c:ptCount val="5"/>
                <c:pt idx="0">
                  <c:v>9126</c:v>
                </c:pt>
                <c:pt idx="1">
                  <c:v>5592</c:v>
                </c:pt>
                <c:pt idx="2">
                  <c:v>1866</c:v>
                </c:pt>
                <c:pt idx="3">
                  <c:v>1608</c:v>
                </c:pt>
                <c:pt idx="4">
                  <c:v>810</c:v>
                </c:pt>
              </c:numCache>
            </c:numRef>
          </c:val>
          <c:extLst>
            <c:ext xmlns:c16="http://schemas.microsoft.com/office/drawing/2014/chart" uri="{C3380CC4-5D6E-409C-BE32-E72D297353CC}">
              <c16:uniqueId val="{00000001-E3A4-468D-98A4-B8ADD671AE56}"/>
            </c:ext>
          </c:extLst>
        </c:ser>
        <c:dLbls>
          <c:showLegendKey val="0"/>
          <c:showVal val="0"/>
          <c:showCatName val="0"/>
          <c:showSerName val="0"/>
          <c:showPercent val="0"/>
          <c:showBubbleSize val="0"/>
        </c:dLbls>
        <c:gapWidth val="122"/>
        <c:axId val="167706624"/>
        <c:axId val="167708544"/>
      </c:barChart>
      <c:lineChart>
        <c:grouping val="standard"/>
        <c:varyColors val="0"/>
        <c:ser>
          <c:idx val="3"/>
          <c:order val="2"/>
          <c:tx>
            <c:strRef>
              <c:f>'c1_11'!$C$13</c:f>
              <c:strCache>
                <c:ptCount val="1"/>
                <c:pt idx="0">
                  <c:v>Average crop of the last 5 years</c:v>
                </c:pt>
              </c:strCache>
            </c:strRef>
          </c:tx>
          <c:spPr>
            <a:ln w="28575" cap="rnd">
              <a:noFill/>
              <a:round/>
            </a:ln>
            <a:effectLst/>
          </c:spPr>
          <c:marker>
            <c:symbol val="dash"/>
            <c:size val="14"/>
            <c:spPr>
              <a:solidFill>
                <a:schemeClr val="accent6">
                  <a:lumMod val="50000"/>
                </a:schemeClr>
              </a:solidFill>
              <a:ln w="9525">
                <a:noFill/>
              </a:ln>
              <a:effectLst/>
            </c:spPr>
          </c:marker>
          <c:cat>
            <c:strRef>
              <c:f>'c1_11'!$A$14:$A$18</c:f>
              <c:strCache>
                <c:ptCount val="5"/>
                <c:pt idx="0">
                  <c:v>Corn*</c:v>
                </c:pt>
                <c:pt idx="1">
                  <c:v>Wheat</c:v>
                </c:pt>
                <c:pt idx="2">
                  <c:v>Sunflower*</c:v>
                </c:pt>
                <c:pt idx="3">
                  <c:v>Barley</c:v>
                </c:pt>
                <c:pt idx="4">
                  <c:v>Rapeseed*</c:v>
                </c:pt>
              </c:strCache>
            </c:strRef>
          </c:cat>
          <c:val>
            <c:numRef>
              <c:f>'c1_11'!$C$14:$C$18</c:f>
              <c:numCache>
                <c:formatCode>0</c:formatCode>
                <c:ptCount val="5"/>
                <c:pt idx="0">
                  <c:v>7091.8</c:v>
                </c:pt>
                <c:pt idx="1">
                  <c:v>4753.8</c:v>
                </c:pt>
                <c:pt idx="2" formatCode="General">
                  <c:v>1466</c:v>
                </c:pt>
                <c:pt idx="3" formatCode="General">
                  <c:v>1146</c:v>
                </c:pt>
                <c:pt idx="4" formatCode="General">
                  <c:v>553</c:v>
                </c:pt>
              </c:numCache>
            </c:numRef>
          </c:val>
          <c:smooth val="0"/>
          <c:extLst>
            <c:ext xmlns:c16="http://schemas.microsoft.com/office/drawing/2014/chart" uri="{C3380CC4-5D6E-409C-BE32-E72D297353CC}">
              <c16:uniqueId val="{00000002-E3A4-468D-98A4-B8ADD671AE56}"/>
            </c:ext>
          </c:extLst>
        </c:ser>
        <c:dLbls>
          <c:showLegendKey val="0"/>
          <c:showVal val="0"/>
          <c:showCatName val="0"/>
          <c:showSerName val="0"/>
          <c:showPercent val="0"/>
          <c:showBubbleSize val="0"/>
        </c:dLbls>
        <c:marker val="1"/>
        <c:smooth val="0"/>
        <c:axId val="167706624"/>
        <c:axId val="167708544"/>
      </c:lineChart>
      <c:catAx>
        <c:axId val="167706624"/>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7708544"/>
        <c:crosses val="autoZero"/>
        <c:auto val="1"/>
        <c:lblAlgn val="ctr"/>
        <c:lblOffset val="100"/>
        <c:noMultiLvlLbl val="0"/>
      </c:catAx>
      <c:valAx>
        <c:axId val="167708544"/>
        <c:scaling>
          <c:orientation val="minMax"/>
        </c:scaling>
        <c:delete val="0"/>
        <c:axPos val="l"/>
        <c:majorGridlines>
          <c:spPr>
            <a:ln w="9525" cap="flat" cmpd="sng" algn="ctr">
              <a:solidFill>
                <a:schemeClr val="bg1">
                  <a:lumMod val="75000"/>
                </a:schemeClr>
              </a:solidFill>
              <a:prstDash val="sysDash"/>
              <a:round/>
            </a:ln>
            <a:effectLst/>
          </c:spPr>
        </c:majorGridlines>
        <c:numFmt formatCode="General"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67706624"/>
        <c:crosses val="autoZero"/>
        <c:crossBetween val="between"/>
        <c:majorUnit val="2000"/>
      </c:valAx>
      <c:spPr>
        <a:noFill/>
        <a:ln>
          <a:noFill/>
        </a:ln>
        <a:effectLst/>
      </c:spPr>
    </c:plotArea>
    <c:legend>
      <c:legendPos val="b"/>
      <c:layout>
        <c:manualLayout>
          <c:xMode val="edge"/>
          <c:yMode val="edge"/>
          <c:x val="0"/>
          <c:y val="0.89685763888888903"/>
          <c:w val="1"/>
          <c:h val="0.1031423611111110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en-US"/>
    </a:p>
  </c:txPr>
  <c:printSettings>
    <c:headerFooter/>
    <c:pageMargins b="0.75" l="0.7" r="0.7" t="0.75" header="0.3" footer="0.3"/>
    <c:pageSetup orientation="portrait"/>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70707070707074E-2"/>
          <c:y val="7.9375000000000001E-2"/>
          <c:w val="0.88065151515151519"/>
          <c:h val="0.77919027777777783"/>
        </c:manualLayout>
      </c:layout>
      <c:barChart>
        <c:barDir val="col"/>
        <c:grouping val="clustered"/>
        <c:varyColors val="0"/>
        <c:ser>
          <c:idx val="0"/>
          <c:order val="0"/>
          <c:tx>
            <c:strRef>
              <c:f>'c1-12'!$A$15</c:f>
              <c:strCache>
                <c:ptCount val="1"/>
                <c:pt idx="0">
                  <c:v>Első adatközlés</c:v>
                </c:pt>
              </c:strCache>
            </c:strRef>
          </c:tx>
          <c:spPr>
            <a:solidFill>
              <a:schemeClr val="bg2">
                <a:lumMod val="60000"/>
                <a:lumOff val="40000"/>
              </a:schemeClr>
            </a:solidFill>
            <a:ln>
              <a:noFill/>
            </a:ln>
            <a:effectLst/>
          </c:spPr>
          <c:invertIfNegative val="0"/>
          <c:cat>
            <c:numRef>
              <c:f>'c1-12'!$C$14:$E$14</c:f>
              <c:numCache>
                <c:formatCode>General</c:formatCode>
                <c:ptCount val="3"/>
                <c:pt idx="0">
                  <c:v>2013</c:v>
                </c:pt>
                <c:pt idx="1">
                  <c:v>2014</c:v>
                </c:pt>
                <c:pt idx="2">
                  <c:v>2015</c:v>
                </c:pt>
              </c:numCache>
            </c:numRef>
          </c:cat>
          <c:val>
            <c:numRef>
              <c:f>'c1-12'!$C$15:$E$15</c:f>
              <c:numCache>
                <c:formatCode>General</c:formatCode>
                <c:ptCount val="3"/>
                <c:pt idx="0">
                  <c:v>1.1000000000000001</c:v>
                </c:pt>
                <c:pt idx="1">
                  <c:v>3.5</c:v>
                </c:pt>
                <c:pt idx="2">
                  <c:v>2.9</c:v>
                </c:pt>
              </c:numCache>
            </c:numRef>
          </c:val>
          <c:extLst>
            <c:ext xmlns:c16="http://schemas.microsoft.com/office/drawing/2014/chart" uri="{C3380CC4-5D6E-409C-BE32-E72D297353CC}">
              <c16:uniqueId val="{00000000-A543-4D90-BBD9-4CBF637E6BF6}"/>
            </c:ext>
          </c:extLst>
        </c:ser>
        <c:ser>
          <c:idx val="1"/>
          <c:order val="1"/>
          <c:tx>
            <c:strRef>
              <c:f>'c1-12'!$A$16</c:f>
              <c:strCache>
                <c:ptCount val="1"/>
                <c:pt idx="0">
                  <c:v>Előzetes éves nemzeti számlák publikáció</c:v>
                </c:pt>
              </c:strCache>
            </c:strRef>
          </c:tx>
          <c:spPr>
            <a:solidFill>
              <a:schemeClr val="accent6"/>
            </a:solidFill>
            <a:ln>
              <a:noFill/>
            </a:ln>
            <a:effectLst/>
          </c:spPr>
          <c:invertIfNegative val="0"/>
          <c:cat>
            <c:numRef>
              <c:f>'c1-12'!$C$14:$E$14</c:f>
              <c:numCache>
                <c:formatCode>General</c:formatCode>
                <c:ptCount val="3"/>
                <c:pt idx="0">
                  <c:v>2013</c:v>
                </c:pt>
                <c:pt idx="1">
                  <c:v>2014</c:v>
                </c:pt>
                <c:pt idx="2">
                  <c:v>2015</c:v>
                </c:pt>
              </c:numCache>
            </c:numRef>
          </c:cat>
          <c:val>
            <c:numRef>
              <c:f>'c1-12'!$C$16:$E$16</c:f>
              <c:numCache>
                <c:formatCode>General</c:formatCode>
                <c:ptCount val="3"/>
                <c:pt idx="0">
                  <c:v>1.5</c:v>
                </c:pt>
                <c:pt idx="1">
                  <c:v>3.7</c:v>
                </c:pt>
                <c:pt idx="2">
                  <c:v>3.1</c:v>
                </c:pt>
              </c:numCache>
            </c:numRef>
          </c:val>
          <c:extLst>
            <c:ext xmlns:c16="http://schemas.microsoft.com/office/drawing/2014/chart" uri="{C3380CC4-5D6E-409C-BE32-E72D297353CC}">
              <c16:uniqueId val="{00000001-A543-4D90-BBD9-4CBF637E6BF6}"/>
            </c:ext>
          </c:extLst>
        </c:ser>
        <c:ser>
          <c:idx val="2"/>
          <c:order val="2"/>
          <c:tx>
            <c:strRef>
              <c:f>'c1-12'!$A$17</c:f>
              <c:strCache>
                <c:ptCount val="1"/>
                <c:pt idx="0">
                  <c:v>Utolsó adatközlés</c:v>
                </c:pt>
              </c:strCache>
            </c:strRef>
          </c:tx>
          <c:spPr>
            <a:solidFill>
              <a:schemeClr val="accent6">
                <a:lumMod val="50000"/>
              </a:schemeClr>
            </a:solidFill>
            <a:ln>
              <a:noFill/>
            </a:ln>
            <a:effectLst/>
          </c:spPr>
          <c:invertIfNegative val="0"/>
          <c:cat>
            <c:numRef>
              <c:f>'c1-12'!$C$14:$E$14</c:f>
              <c:numCache>
                <c:formatCode>General</c:formatCode>
                <c:ptCount val="3"/>
                <c:pt idx="0">
                  <c:v>2013</c:v>
                </c:pt>
                <c:pt idx="1">
                  <c:v>2014</c:v>
                </c:pt>
                <c:pt idx="2">
                  <c:v>2015</c:v>
                </c:pt>
              </c:numCache>
            </c:numRef>
          </c:cat>
          <c:val>
            <c:numRef>
              <c:f>'c1-12'!$C$17:$E$17</c:f>
              <c:numCache>
                <c:formatCode>General</c:formatCode>
                <c:ptCount val="3"/>
                <c:pt idx="0">
                  <c:v>2.0999999999999943</c:v>
                </c:pt>
                <c:pt idx="1">
                  <c:v>4</c:v>
                </c:pt>
              </c:numCache>
            </c:numRef>
          </c:val>
          <c:extLst>
            <c:ext xmlns:c16="http://schemas.microsoft.com/office/drawing/2014/chart" uri="{C3380CC4-5D6E-409C-BE32-E72D297353CC}">
              <c16:uniqueId val="{00000002-A543-4D90-BBD9-4CBF637E6BF6}"/>
            </c:ext>
          </c:extLst>
        </c:ser>
        <c:dLbls>
          <c:showLegendKey val="0"/>
          <c:showVal val="0"/>
          <c:showCatName val="0"/>
          <c:showSerName val="0"/>
          <c:showPercent val="0"/>
          <c:showBubbleSize val="0"/>
        </c:dLbls>
        <c:gapWidth val="150"/>
        <c:overlap val="-27"/>
        <c:axId val="172931328"/>
        <c:axId val="172933120"/>
      </c:barChart>
      <c:catAx>
        <c:axId val="172931328"/>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2933120"/>
        <c:crosses val="autoZero"/>
        <c:auto val="1"/>
        <c:lblAlgn val="ctr"/>
        <c:lblOffset val="100"/>
        <c:noMultiLvlLbl val="0"/>
      </c:catAx>
      <c:valAx>
        <c:axId val="172933120"/>
        <c:scaling>
          <c:orientation val="minMax"/>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8.338383838383838E-2"/>
              <c:y val="3.7774305555555764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0.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2931328"/>
        <c:crosses val="autoZero"/>
        <c:crossBetween val="between"/>
      </c:valAx>
      <c:spPr>
        <a:noFill/>
        <a:ln w="25400">
          <a:noFill/>
        </a:ln>
        <a:effectLst/>
      </c:spPr>
    </c:plotArea>
    <c:legend>
      <c:legendPos val="b"/>
      <c:layout>
        <c:manualLayout>
          <c:xMode val="edge"/>
          <c:yMode val="edge"/>
          <c:x val="0"/>
          <c:y val="0.93440486111111098"/>
          <c:w val="1"/>
          <c:h val="6.559513888888887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70707070707074E-2"/>
          <c:y val="7.9375000000000001E-2"/>
          <c:w val="0.88065151515151519"/>
          <c:h val="0.68658611111111112"/>
        </c:manualLayout>
      </c:layout>
      <c:barChart>
        <c:barDir val="col"/>
        <c:grouping val="clustered"/>
        <c:varyColors val="0"/>
        <c:ser>
          <c:idx val="0"/>
          <c:order val="0"/>
          <c:tx>
            <c:strRef>
              <c:f>'c1-12'!$B$15</c:f>
              <c:strCache>
                <c:ptCount val="1"/>
                <c:pt idx="0">
                  <c:v>Flash estimates</c:v>
                </c:pt>
              </c:strCache>
            </c:strRef>
          </c:tx>
          <c:spPr>
            <a:solidFill>
              <a:schemeClr val="bg2">
                <a:lumMod val="60000"/>
                <a:lumOff val="40000"/>
              </a:schemeClr>
            </a:solidFill>
            <a:ln>
              <a:noFill/>
            </a:ln>
            <a:effectLst/>
          </c:spPr>
          <c:invertIfNegative val="0"/>
          <c:cat>
            <c:numRef>
              <c:f>'c1-12'!$C$14:$E$14</c:f>
              <c:numCache>
                <c:formatCode>General</c:formatCode>
                <c:ptCount val="3"/>
                <c:pt idx="0">
                  <c:v>2013</c:v>
                </c:pt>
                <c:pt idx="1">
                  <c:v>2014</c:v>
                </c:pt>
                <c:pt idx="2">
                  <c:v>2015</c:v>
                </c:pt>
              </c:numCache>
            </c:numRef>
          </c:cat>
          <c:val>
            <c:numRef>
              <c:f>'c1-12'!$C$15:$E$15</c:f>
              <c:numCache>
                <c:formatCode>General</c:formatCode>
                <c:ptCount val="3"/>
                <c:pt idx="0">
                  <c:v>1.1000000000000001</c:v>
                </c:pt>
                <c:pt idx="1">
                  <c:v>3.5</c:v>
                </c:pt>
                <c:pt idx="2">
                  <c:v>2.9</c:v>
                </c:pt>
              </c:numCache>
            </c:numRef>
          </c:val>
          <c:extLst>
            <c:ext xmlns:c16="http://schemas.microsoft.com/office/drawing/2014/chart" uri="{C3380CC4-5D6E-409C-BE32-E72D297353CC}">
              <c16:uniqueId val="{00000000-A543-4D90-BBD9-4CBF637E6BF6}"/>
            </c:ext>
          </c:extLst>
        </c:ser>
        <c:ser>
          <c:idx val="1"/>
          <c:order val="1"/>
          <c:tx>
            <c:strRef>
              <c:f>'c1-12'!$B$16</c:f>
              <c:strCache>
                <c:ptCount val="1"/>
                <c:pt idx="0">
                  <c:v>First publication in annual National Accounts</c:v>
                </c:pt>
              </c:strCache>
            </c:strRef>
          </c:tx>
          <c:spPr>
            <a:solidFill>
              <a:schemeClr val="accent6"/>
            </a:solidFill>
            <a:ln>
              <a:noFill/>
            </a:ln>
            <a:effectLst/>
          </c:spPr>
          <c:invertIfNegative val="0"/>
          <c:cat>
            <c:numRef>
              <c:f>'c1-12'!$C$14:$E$14</c:f>
              <c:numCache>
                <c:formatCode>General</c:formatCode>
                <c:ptCount val="3"/>
                <c:pt idx="0">
                  <c:v>2013</c:v>
                </c:pt>
                <c:pt idx="1">
                  <c:v>2014</c:v>
                </c:pt>
                <c:pt idx="2">
                  <c:v>2015</c:v>
                </c:pt>
              </c:numCache>
            </c:numRef>
          </c:cat>
          <c:val>
            <c:numRef>
              <c:f>'c1-12'!$C$16:$E$16</c:f>
              <c:numCache>
                <c:formatCode>General</c:formatCode>
                <c:ptCount val="3"/>
                <c:pt idx="0">
                  <c:v>1.5</c:v>
                </c:pt>
                <c:pt idx="1">
                  <c:v>3.7</c:v>
                </c:pt>
                <c:pt idx="2">
                  <c:v>3.1</c:v>
                </c:pt>
              </c:numCache>
            </c:numRef>
          </c:val>
          <c:extLst>
            <c:ext xmlns:c16="http://schemas.microsoft.com/office/drawing/2014/chart" uri="{C3380CC4-5D6E-409C-BE32-E72D297353CC}">
              <c16:uniqueId val="{00000001-A543-4D90-BBD9-4CBF637E6BF6}"/>
            </c:ext>
          </c:extLst>
        </c:ser>
        <c:ser>
          <c:idx val="2"/>
          <c:order val="2"/>
          <c:tx>
            <c:strRef>
              <c:f>'c1-12'!$B$17</c:f>
              <c:strCache>
                <c:ptCount val="1"/>
                <c:pt idx="0">
                  <c:v>Latest publication</c:v>
                </c:pt>
              </c:strCache>
            </c:strRef>
          </c:tx>
          <c:spPr>
            <a:solidFill>
              <a:schemeClr val="accent6">
                <a:lumMod val="50000"/>
              </a:schemeClr>
            </a:solidFill>
            <a:ln>
              <a:noFill/>
            </a:ln>
            <a:effectLst/>
          </c:spPr>
          <c:invertIfNegative val="0"/>
          <c:cat>
            <c:numRef>
              <c:f>'c1-12'!$C$14:$E$14</c:f>
              <c:numCache>
                <c:formatCode>General</c:formatCode>
                <c:ptCount val="3"/>
                <c:pt idx="0">
                  <c:v>2013</c:v>
                </c:pt>
                <c:pt idx="1">
                  <c:v>2014</c:v>
                </c:pt>
                <c:pt idx="2">
                  <c:v>2015</c:v>
                </c:pt>
              </c:numCache>
            </c:numRef>
          </c:cat>
          <c:val>
            <c:numRef>
              <c:f>'c1-12'!$C$17:$E$17</c:f>
              <c:numCache>
                <c:formatCode>General</c:formatCode>
                <c:ptCount val="3"/>
                <c:pt idx="0">
                  <c:v>2.0999999999999943</c:v>
                </c:pt>
                <c:pt idx="1">
                  <c:v>4</c:v>
                </c:pt>
              </c:numCache>
            </c:numRef>
          </c:val>
          <c:extLst>
            <c:ext xmlns:c16="http://schemas.microsoft.com/office/drawing/2014/chart" uri="{C3380CC4-5D6E-409C-BE32-E72D297353CC}">
              <c16:uniqueId val="{00000002-A543-4D90-BBD9-4CBF637E6BF6}"/>
            </c:ext>
          </c:extLst>
        </c:ser>
        <c:dLbls>
          <c:showLegendKey val="0"/>
          <c:showVal val="0"/>
          <c:showCatName val="0"/>
          <c:showSerName val="0"/>
          <c:showPercent val="0"/>
          <c:showBubbleSize val="0"/>
        </c:dLbls>
        <c:gapWidth val="150"/>
        <c:overlap val="-27"/>
        <c:axId val="173316736"/>
        <c:axId val="173326720"/>
      </c:barChart>
      <c:catAx>
        <c:axId val="17331673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3326720"/>
        <c:crosses val="autoZero"/>
        <c:auto val="1"/>
        <c:lblAlgn val="ctr"/>
        <c:lblOffset val="100"/>
        <c:noMultiLvlLbl val="0"/>
      </c:catAx>
      <c:valAx>
        <c:axId val="173326720"/>
        <c:scaling>
          <c:orientation val="minMax"/>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8.338383838383838E-2"/>
              <c:y val="3.7774305555555764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0.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3316736"/>
        <c:crosses val="autoZero"/>
        <c:crossBetween val="between"/>
      </c:valAx>
      <c:spPr>
        <a:noFill/>
        <a:ln w="25400">
          <a:noFill/>
        </a:ln>
        <a:effectLst/>
      </c:spPr>
    </c:plotArea>
    <c:legend>
      <c:legendPos val="b"/>
      <c:layout>
        <c:manualLayout>
          <c:xMode val="edge"/>
          <c:yMode val="edge"/>
          <c:x val="0"/>
          <c:y val="0.85943958333333315"/>
          <c:w val="1"/>
          <c:h val="0.14056041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1173437500000005"/>
        </c:manualLayout>
      </c:layout>
      <c:lineChart>
        <c:grouping val="standard"/>
        <c:varyColors val="0"/>
        <c:ser>
          <c:idx val="0"/>
          <c:order val="0"/>
          <c:tx>
            <c:strRef>
              <c:f>'c1-13'!$B$13</c:f>
              <c:strCache>
                <c:ptCount val="1"/>
                <c:pt idx="0">
                  <c:v>Aktivitási ráta</c:v>
                </c:pt>
              </c:strCache>
            </c:strRef>
          </c:tx>
          <c:spPr>
            <a:ln w="28575">
              <a:solidFill>
                <a:schemeClr val="bg2"/>
              </a:solidFill>
            </a:ln>
          </c:spPr>
          <c:marker>
            <c:symbol val="none"/>
          </c:marker>
          <c:cat>
            <c:numRef>
              <c:f>'c1-13'!$A$15:$A$34</c:f>
              <c:numCache>
                <c:formatCode>m/d/yyyy</c:formatCode>
                <c:ptCount val="20"/>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numCache>
            </c:numRef>
          </c:cat>
          <c:val>
            <c:numRef>
              <c:f>'c1-13'!$B$15:$B$34</c:f>
              <c:numCache>
                <c:formatCode>0.00</c:formatCode>
                <c:ptCount val="20"/>
                <c:pt idx="0">
                  <c:v>52.577935147941098</c:v>
                </c:pt>
                <c:pt idx="1">
                  <c:v>52.9580949932515</c:v>
                </c:pt>
                <c:pt idx="2">
                  <c:v>52.781807362614401</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58.682394273877101</c:v>
                </c:pt>
                <c:pt idx="16">
                  <c:v>59.941364815259597</c:v>
                </c:pt>
                <c:pt idx="17">
                  <c:v>61.087931036554401</c:v>
                </c:pt>
                <c:pt idx="18">
                  <c:v>61.723368906324801</c:v>
                </c:pt>
                <c:pt idx="19">
                  <c:v>62.416464765810503</c:v>
                </c:pt>
              </c:numCache>
            </c:numRef>
          </c:val>
          <c:smooth val="0"/>
          <c:extLst>
            <c:ext xmlns:c16="http://schemas.microsoft.com/office/drawing/2014/chart" uri="{C3380CC4-5D6E-409C-BE32-E72D297353CC}">
              <c16:uniqueId val="{00000000-9454-424F-AAB3-630DB757C2AC}"/>
            </c:ext>
          </c:extLst>
        </c:ser>
        <c:ser>
          <c:idx val="1"/>
          <c:order val="1"/>
          <c:tx>
            <c:strRef>
              <c:f>'c1-13'!$C$13</c:f>
              <c:strCache>
                <c:ptCount val="1"/>
                <c:pt idx="0">
                  <c:v>Foglalkoztatási ráta</c:v>
                </c:pt>
              </c:strCache>
            </c:strRef>
          </c:tx>
          <c:spPr>
            <a:ln w="28575">
              <a:solidFill>
                <a:schemeClr val="accent6">
                  <a:lumMod val="50000"/>
                </a:schemeClr>
              </a:solidFill>
              <a:prstDash val="sysDot"/>
            </a:ln>
          </c:spPr>
          <c:marker>
            <c:symbol val="none"/>
          </c:marker>
          <c:cat>
            <c:numRef>
              <c:f>'c1-13'!$A$15:$A$34</c:f>
              <c:numCache>
                <c:formatCode>m/d/yyyy</c:formatCode>
                <c:ptCount val="20"/>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numCache>
            </c:numRef>
          </c:cat>
          <c:val>
            <c:numRef>
              <c:f>'c1-13'!$C$15:$C$34</c:f>
              <c:numCache>
                <c:formatCode>0.00</c:formatCode>
                <c:ptCount val="20"/>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55.857409308732997</c:v>
                </c:pt>
                <c:pt idx="17">
                  <c:v>57.8917753932934</c:v>
                </c:pt>
                <c:pt idx="18">
                  <c:v>58.796279525130302</c:v>
                </c:pt>
                <c:pt idx="19">
                  <c:v>59.696418303590498</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168081664"/>
        <c:axId val="168091648"/>
      </c:lineChart>
      <c:lineChart>
        <c:grouping val="standard"/>
        <c:varyColors val="0"/>
        <c:ser>
          <c:idx val="2"/>
          <c:order val="2"/>
          <c:tx>
            <c:strRef>
              <c:f>'c1-13'!$D$13</c:f>
              <c:strCache>
                <c:ptCount val="1"/>
                <c:pt idx="0">
                  <c:v>Munkanélküliségi ráta (jobb tengely)</c:v>
                </c:pt>
              </c:strCache>
            </c:strRef>
          </c:tx>
          <c:spPr>
            <a:ln w="28575">
              <a:solidFill>
                <a:schemeClr val="accent1"/>
              </a:solidFill>
              <a:prstDash val="sysDash"/>
            </a:ln>
          </c:spPr>
          <c:marker>
            <c:symbol val="none"/>
          </c:marker>
          <c:cat>
            <c:numRef>
              <c:f>'c1-13'!$A$15:$A$34</c:f>
              <c:numCache>
                <c:formatCode>m/d/yyyy</c:formatCode>
                <c:ptCount val="20"/>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numCache>
            </c:numRef>
          </c:cat>
          <c:val>
            <c:numRef>
              <c:f>'c1-13'!$D$15:$D$34</c:f>
              <c:numCache>
                <c:formatCode>0.00</c:formatCode>
                <c:ptCount val="20"/>
                <c:pt idx="0">
                  <c:v>6.9690175927393101</c:v>
                </c:pt>
                <c:pt idx="1">
                  <c:v>6.4032112155877003</c:v>
                </c:pt>
                <c:pt idx="2">
                  <c:v>5.7069219644736604</c:v>
                </c:pt>
                <c:pt idx="3">
                  <c:v>5.8104815412554398</c:v>
                </c:pt>
                <c:pt idx="4">
                  <c:v>5.8707445021354401</c:v>
                </c:pt>
                <c:pt idx="5">
                  <c:v>6.0892392985664099</c:v>
                </c:pt>
                <c:pt idx="6">
                  <c:v>7.2247670729818001</c:v>
                </c:pt>
                <c:pt idx="7">
                  <c:v>7.4940643119690202</c:v>
                </c:pt>
                <c:pt idx="8">
                  <c:v>7.4062543785592299</c:v>
                </c:pt>
                <c:pt idx="9">
                  <c:v>7.8173378721764299</c:v>
                </c:pt>
                <c:pt idx="10">
                  <c:v>10.029150401264699</c:v>
                </c:pt>
                <c:pt idx="11">
                  <c:v>11.1737247745135</c:v>
                </c:pt>
                <c:pt idx="12">
                  <c:v>11.0320983917455</c:v>
                </c:pt>
                <c:pt idx="13">
                  <c:v>11.0080608275463</c:v>
                </c:pt>
                <c:pt idx="14">
                  <c:v>10.1847827168798</c:v>
                </c:pt>
                <c:pt idx="15">
                  <c:v>7.7279881966494699</c:v>
                </c:pt>
                <c:pt idx="16">
                  <c:v>6.8177641964486702</c:v>
                </c:pt>
                <c:pt idx="17">
                  <c:v>5.2353553922150198</c:v>
                </c:pt>
                <c:pt idx="18">
                  <c:v>4.7425300293261996</c:v>
                </c:pt>
                <c:pt idx="19">
                  <c:v>4.3579389831561599</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168095744"/>
        <c:axId val="168093568"/>
      </c:lineChart>
      <c:dateAx>
        <c:axId val="168081664"/>
        <c:scaling>
          <c:orientation val="minMax"/>
          <c:min val="38353"/>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168091648"/>
        <c:crosses val="autoZero"/>
        <c:auto val="0"/>
        <c:lblOffset val="100"/>
        <c:baseTimeUnit val="months"/>
        <c:majorUnit val="1"/>
        <c:majorTimeUnit val="years"/>
        <c:minorUnit val="1"/>
      </c:dateAx>
      <c:valAx>
        <c:axId val="168091648"/>
        <c:scaling>
          <c:orientation val="minMax"/>
          <c:max val="64"/>
          <c:min val="48"/>
        </c:scaling>
        <c:delete val="0"/>
        <c:axPos val="l"/>
        <c:majorGridlines>
          <c:spPr>
            <a:ln>
              <a:solidFill>
                <a:schemeClr val="bg1">
                  <a:lumMod val="75000"/>
                </a:schemeClr>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8081664"/>
        <c:crosses val="autoZero"/>
        <c:crossBetween val="between"/>
        <c:majorUnit val="2"/>
      </c:valAx>
      <c:valAx>
        <c:axId val="168093568"/>
        <c:scaling>
          <c:orientation val="minMax"/>
          <c:max val="12"/>
          <c:min val="4"/>
        </c:scaling>
        <c:delete val="0"/>
        <c:axPos val="r"/>
        <c:title>
          <c:tx>
            <c:rich>
              <a:bodyPr rot="0" vert="horz"/>
              <a:lstStyle/>
              <a:p>
                <a:pPr>
                  <a:defRPr/>
                </a:pPr>
                <a:r>
                  <a:rPr lang="en-US"/>
                  <a:t>%</a:t>
                </a:r>
              </a:p>
            </c:rich>
          </c:tx>
          <c:layout>
            <c:manualLayout>
              <c:xMode val="edge"/>
              <c:yMode val="edge"/>
              <c:x val="0.85666018518518561"/>
              <c:y val="4.2765310892945042E-3"/>
            </c:manualLayout>
          </c:layout>
          <c:overlay val="0"/>
        </c:title>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8095744"/>
        <c:crosses val="max"/>
        <c:crossBetween val="between"/>
        <c:majorUnit val="1"/>
      </c:valAx>
      <c:dateAx>
        <c:axId val="168095744"/>
        <c:scaling>
          <c:orientation val="minMax"/>
        </c:scaling>
        <c:delete val="1"/>
        <c:axPos val="b"/>
        <c:numFmt formatCode="m/d/yyyy" sourceLinked="1"/>
        <c:majorTickMark val="out"/>
        <c:minorTickMark val="none"/>
        <c:tickLblPos val="none"/>
        <c:crossAx val="168093568"/>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58405141186226162"/>
        </c:manualLayout>
      </c:layout>
      <c:lineChart>
        <c:grouping val="standard"/>
        <c:varyColors val="0"/>
        <c:ser>
          <c:idx val="0"/>
          <c:order val="0"/>
          <c:tx>
            <c:strRef>
              <c:f>'c1-13'!$B$14</c:f>
              <c:strCache>
                <c:ptCount val="1"/>
                <c:pt idx="0">
                  <c:v>Participation rate</c:v>
                </c:pt>
              </c:strCache>
            </c:strRef>
          </c:tx>
          <c:spPr>
            <a:ln w="28575">
              <a:solidFill>
                <a:schemeClr val="bg2"/>
              </a:solidFill>
            </a:ln>
          </c:spPr>
          <c:marker>
            <c:symbol val="none"/>
          </c:marker>
          <c:cat>
            <c:numRef>
              <c:f>'c1-13'!$A$15:$A$34</c:f>
              <c:numCache>
                <c:formatCode>m/d/yyyy</c:formatCode>
                <c:ptCount val="20"/>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numCache>
            </c:numRef>
          </c:cat>
          <c:val>
            <c:numRef>
              <c:f>'c1-13'!$B$15:$B$34</c:f>
              <c:numCache>
                <c:formatCode>0.00</c:formatCode>
                <c:ptCount val="20"/>
                <c:pt idx="0">
                  <c:v>52.577935147941098</c:v>
                </c:pt>
                <c:pt idx="1">
                  <c:v>52.9580949932515</c:v>
                </c:pt>
                <c:pt idx="2">
                  <c:v>52.781807362614401</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58.682394273877101</c:v>
                </c:pt>
                <c:pt idx="16">
                  <c:v>59.941364815259597</c:v>
                </c:pt>
                <c:pt idx="17">
                  <c:v>61.087931036554401</c:v>
                </c:pt>
                <c:pt idx="18">
                  <c:v>61.723368906324801</c:v>
                </c:pt>
                <c:pt idx="19">
                  <c:v>62.416464765810503</c:v>
                </c:pt>
              </c:numCache>
            </c:numRef>
          </c:val>
          <c:smooth val="0"/>
          <c:extLst>
            <c:ext xmlns:c16="http://schemas.microsoft.com/office/drawing/2014/chart" uri="{C3380CC4-5D6E-409C-BE32-E72D297353CC}">
              <c16:uniqueId val="{00000000-DF76-4599-9B50-726612ABE339}"/>
            </c:ext>
          </c:extLst>
        </c:ser>
        <c:ser>
          <c:idx val="1"/>
          <c:order val="1"/>
          <c:tx>
            <c:strRef>
              <c:f>'c1-13'!$C$14</c:f>
              <c:strCache>
                <c:ptCount val="1"/>
                <c:pt idx="0">
                  <c:v>Employment rate</c:v>
                </c:pt>
              </c:strCache>
            </c:strRef>
          </c:tx>
          <c:spPr>
            <a:ln w="28575">
              <a:solidFill>
                <a:schemeClr val="accent6">
                  <a:lumMod val="50000"/>
                </a:schemeClr>
              </a:solidFill>
              <a:prstDash val="sysDot"/>
            </a:ln>
          </c:spPr>
          <c:marker>
            <c:symbol val="none"/>
          </c:marker>
          <c:cat>
            <c:numRef>
              <c:f>'c1-13'!$A$15:$A$34</c:f>
              <c:numCache>
                <c:formatCode>m/d/yyyy</c:formatCode>
                <c:ptCount val="20"/>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numCache>
            </c:numRef>
          </c:cat>
          <c:val>
            <c:numRef>
              <c:f>'c1-13'!$C$15:$C$34</c:f>
              <c:numCache>
                <c:formatCode>0.00</c:formatCode>
                <c:ptCount val="20"/>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55.857409308732997</c:v>
                </c:pt>
                <c:pt idx="17">
                  <c:v>57.8917753932934</c:v>
                </c:pt>
                <c:pt idx="18">
                  <c:v>58.796279525130302</c:v>
                </c:pt>
                <c:pt idx="19">
                  <c:v>59.696418303590498</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168669184"/>
        <c:axId val="168670720"/>
      </c:lineChart>
      <c:lineChart>
        <c:grouping val="standard"/>
        <c:varyColors val="0"/>
        <c:ser>
          <c:idx val="2"/>
          <c:order val="2"/>
          <c:tx>
            <c:strRef>
              <c:f>'c1-13'!$D$14</c:f>
              <c:strCache>
                <c:ptCount val="1"/>
                <c:pt idx="0">
                  <c:v>Unemployment rate (right scale)</c:v>
                </c:pt>
              </c:strCache>
            </c:strRef>
          </c:tx>
          <c:spPr>
            <a:ln w="28575">
              <a:solidFill>
                <a:schemeClr val="accent1"/>
              </a:solidFill>
              <a:prstDash val="sysDash"/>
            </a:ln>
          </c:spPr>
          <c:marker>
            <c:symbol val="none"/>
          </c:marker>
          <c:cat>
            <c:numRef>
              <c:f>'c1-13'!$A$15:$A$34</c:f>
              <c:numCache>
                <c:formatCode>m/d/yyyy</c:formatCode>
                <c:ptCount val="20"/>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numCache>
            </c:numRef>
          </c:cat>
          <c:val>
            <c:numRef>
              <c:f>'c1-13'!$D$15:$D$34</c:f>
              <c:numCache>
                <c:formatCode>0.00</c:formatCode>
                <c:ptCount val="20"/>
                <c:pt idx="0">
                  <c:v>6.9690175927393101</c:v>
                </c:pt>
                <c:pt idx="1">
                  <c:v>6.4032112155877003</c:v>
                </c:pt>
                <c:pt idx="2">
                  <c:v>5.7069219644736604</c:v>
                </c:pt>
                <c:pt idx="3">
                  <c:v>5.8104815412554398</c:v>
                </c:pt>
                <c:pt idx="4">
                  <c:v>5.8707445021354401</c:v>
                </c:pt>
                <c:pt idx="5">
                  <c:v>6.0892392985664099</c:v>
                </c:pt>
                <c:pt idx="6">
                  <c:v>7.2247670729818001</c:v>
                </c:pt>
                <c:pt idx="7">
                  <c:v>7.4940643119690202</c:v>
                </c:pt>
                <c:pt idx="8">
                  <c:v>7.4062543785592299</c:v>
                </c:pt>
                <c:pt idx="9">
                  <c:v>7.8173378721764299</c:v>
                </c:pt>
                <c:pt idx="10">
                  <c:v>10.029150401264699</c:v>
                </c:pt>
                <c:pt idx="11">
                  <c:v>11.1737247745135</c:v>
                </c:pt>
                <c:pt idx="12">
                  <c:v>11.0320983917455</c:v>
                </c:pt>
                <c:pt idx="13">
                  <c:v>11.0080608275463</c:v>
                </c:pt>
                <c:pt idx="14">
                  <c:v>10.1847827168798</c:v>
                </c:pt>
                <c:pt idx="15">
                  <c:v>7.7279881966494699</c:v>
                </c:pt>
                <c:pt idx="16">
                  <c:v>6.8177641964486702</c:v>
                </c:pt>
                <c:pt idx="17">
                  <c:v>5.2353553922150198</c:v>
                </c:pt>
                <c:pt idx="18">
                  <c:v>4.7425300293261996</c:v>
                </c:pt>
                <c:pt idx="19">
                  <c:v>4.3579389831561599</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168674816"/>
        <c:axId val="168672640"/>
      </c:lineChart>
      <c:dateAx>
        <c:axId val="168669184"/>
        <c:scaling>
          <c:orientation val="minMax"/>
          <c:min val="38353"/>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168670720"/>
        <c:crosses val="autoZero"/>
        <c:auto val="0"/>
        <c:lblOffset val="100"/>
        <c:baseTimeUnit val="months"/>
        <c:majorUnit val="1"/>
        <c:majorTimeUnit val="years"/>
        <c:minorUnit val="1"/>
      </c:dateAx>
      <c:valAx>
        <c:axId val="168670720"/>
        <c:scaling>
          <c:orientation val="minMax"/>
          <c:max val="64"/>
          <c:min val="48"/>
        </c:scaling>
        <c:delete val="0"/>
        <c:axPos val="l"/>
        <c:majorGridlines>
          <c:spPr>
            <a:ln>
              <a:solidFill>
                <a:schemeClr val="bg1">
                  <a:lumMod val="75000"/>
                </a:schemeClr>
              </a:solidFill>
              <a:prstDash val="sysDash"/>
            </a:ln>
          </c:spPr>
        </c:majorGridlines>
        <c:title>
          <c:tx>
            <c:rich>
              <a:bodyPr rot="0" vert="horz"/>
              <a:lstStyle/>
              <a:p>
                <a:pPr>
                  <a:defRPr/>
                </a:pPr>
                <a:r>
                  <a:rPr lang="hu-HU"/>
                  <a:t>Per 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8669184"/>
        <c:crosses val="autoZero"/>
        <c:crossBetween val="between"/>
        <c:majorUnit val="2"/>
      </c:valAx>
      <c:valAx>
        <c:axId val="168672640"/>
        <c:scaling>
          <c:orientation val="minMax"/>
          <c:max val="12"/>
          <c:min val="4"/>
        </c:scaling>
        <c:delete val="0"/>
        <c:axPos val="r"/>
        <c:title>
          <c:tx>
            <c:rich>
              <a:bodyPr rot="0" vert="horz"/>
              <a:lstStyle/>
              <a:p>
                <a:pPr>
                  <a:defRPr/>
                </a:pPr>
                <a:r>
                  <a:rPr lang="hu-HU"/>
                  <a:t>Per cent</a:t>
                </a:r>
                <a:endParaRPr lang="en-US"/>
              </a:p>
            </c:rich>
          </c:tx>
          <c:layout>
            <c:manualLayout>
              <c:xMode val="edge"/>
              <c:yMode val="edge"/>
              <c:x val="0.75920792301850315"/>
              <c:y val="4.2764756944445922E-3"/>
            </c:manualLayout>
          </c:layout>
          <c:overlay val="0"/>
        </c:title>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8674816"/>
        <c:crosses val="max"/>
        <c:crossBetween val="between"/>
        <c:majorUnit val="1"/>
      </c:valAx>
      <c:dateAx>
        <c:axId val="168674816"/>
        <c:scaling>
          <c:orientation val="minMax"/>
        </c:scaling>
        <c:delete val="1"/>
        <c:axPos val="b"/>
        <c:numFmt formatCode="m/d/yyyy" sourceLinked="1"/>
        <c:majorTickMark val="out"/>
        <c:minorTickMark val="none"/>
        <c:tickLblPos val="none"/>
        <c:crossAx val="168672640"/>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43267027529638"/>
          <c:y val="9.6985117618819006E-2"/>
          <c:w val="0.81019125182895591"/>
          <c:h val="0.53444201981407935"/>
        </c:manualLayout>
      </c:layout>
      <c:barChart>
        <c:barDir val="col"/>
        <c:grouping val="stacked"/>
        <c:varyColors val="0"/>
        <c:ser>
          <c:idx val="2"/>
          <c:order val="0"/>
          <c:tx>
            <c:strRef>
              <c:f>'c1-14'!$D$11</c:f>
              <c:strCache>
                <c:ptCount val="1"/>
                <c:pt idx="0">
                  <c:v>Munkaköltség/fő</c:v>
                </c:pt>
              </c:strCache>
            </c:strRef>
          </c:tx>
          <c:spPr>
            <a:solidFill>
              <a:schemeClr val="bg2">
                <a:lumMod val="60000"/>
                <a:lumOff val="40000"/>
              </a:schemeClr>
            </a:solidFill>
            <a:ln w="28575">
              <a:noFill/>
            </a:ln>
          </c:spPr>
          <c:invertIfNegative val="0"/>
          <c:cat>
            <c:numRef>
              <c:f>'c1-14'!$A$13:$A$26</c:f>
              <c:numCache>
                <c:formatCode>0</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'c1-14'!$D$13:$D$26</c:f>
              <c:numCache>
                <c:formatCode>0.00</c:formatCode>
                <c:ptCount val="14"/>
                <c:pt idx="0">
                  <c:v>7.7594489092013204</c:v>
                </c:pt>
                <c:pt idx="1">
                  <c:v>8.6667953229323906</c:v>
                </c:pt>
                <c:pt idx="2">
                  <c:v>10.4060636697986</c:v>
                </c:pt>
                <c:pt idx="3">
                  <c:v>8.1611007531751003</c:v>
                </c:pt>
                <c:pt idx="4">
                  <c:v>2.4707369848123202</c:v>
                </c:pt>
                <c:pt idx="5">
                  <c:v>2.3533107510893099</c:v>
                </c:pt>
                <c:pt idx="6">
                  <c:v>5.2573439992132398</c:v>
                </c:pt>
                <c:pt idx="7">
                  <c:v>6.4697772568892402</c:v>
                </c:pt>
                <c:pt idx="8">
                  <c:v>4.1611549523236899</c:v>
                </c:pt>
                <c:pt idx="9">
                  <c:v>4.9364417804423404</c:v>
                </c:pt>
                <c:pt idx="10">
                  <c:v>4.5417969607107898</c:v>
                </c:pt>
                <c:pt idx="11">
                  <c:v>4.7927369404286901</c:v>
                </c:pt>
                <c:pt idx="12">
                  <c:v>6.6576848953971304</c:v>
                </c:pt>
                <c:pt idx="13">
                  <c:v>5.7875219063385099</c:v>
                </c:pt>
              </c:numCache>
            </c:numRef>
          </c:val>
          <c:extLst>
            <c:ext xmlns:c16="http://schemas.microsoft.com/office/drawing/2014/chart" uri="{C3380CC4-5D6E-409C-BE32-E72D297353CC}">
              <c16:uniqueId val="{00000000-4A3B-4CBB-BD08-BC288242422B}"/>
            </c:ext>
          </c:extLst>
        </c:ser>
        <c:ser>
          <c:idx val="1"/>
          <c:order val="2"/>
          <c:tx>
            <c:strRef>
              <c:f>'c1-14'!$C$11</c:f>
              <c:strCache>
                <c:ptCount val="1"/>
                <c:pt idx="0">
                  <c:v>Hozzáadott érték</c:v>
                </c:pt>
              </c:strCache>
            </c:strRef>
          </c:tx>
          <c:spPr>
            <a:solidFill>
              <a:schemeClr val="accent6">
                <a:lumMod val="50000"/>
              </a:schemeClr>
            </a:solidFill>
            <a:ln w="28575">
              <a:noFill/>
              <a:prstDash val="solid"/>
            </a:ln>
          </c:spPr>
          <c:invertIfNegative val="0"/>
          <c:cat>
            <c:numRef>
              <c:f>'c1-14'!$A$13:$A$26</c:f>
              <c:numCache>
                <c:formatCode>0</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'c1-14'!$C$13:$C$26</c:f>
              <c:numCache>
                <c:formatCode>0.00</c:formatCode>
                <c:ptCount val="14"/>
                <c:pt idx="0">
                  <c:v>-4.1047276655969496</c:v>
                </c:pt>
                <c:pt idx="1">
                  <c:v>-4.6469638732335303</c:v>
                </c:pt>
                <c:pt idx="2">
                  <c:v>-1.26502914004356</c:v>
                </c:pt>
                <c:pt idx="3">
                  <c:v>-0.85799480782764403</c:v>
                </c:pt>
                <c:pt idx="4">
                  <c:v>8.6552077556230103</c:v>
                </c:pt>
                <c:pt idx="5">
                  <c:v>-0.50749236438365397</c:v>
                </c:pt>
                <c:pt idx="6">
                  <c:v>-1.75771434883633</c:v>
                </c:pt>
                <c:pt idx="7">
                  <c:v>2.3164383792321099</c:v>
                </c:pt>
                <c:pt idx="8">
                  <c:v>-2.1913893790101699</c:v>
                </c:pt>
                <c:pt idx="9">
                  <c:v>-4.8393619108052501</c:v>
                </c:pt>
                <c:pt idx="10">
                  <c:v>-3.7466152593571298</c:v>
                </c:pt>
                <c:pt idx="11">
                  <c:v>-3.24723057717986</c:v>
                </c:pt>
                <c:pt idx="12">
                  <c:v>-3.88447737735979</c:v>
                </c:pt>
                <c:pt idx="13">
                  <c:v>-3.83327550822092</c:v>
                </c:pt>
              </c:numCache>
            </c:numRef>
          </c:val>
          <c:extLst>
            <c:ext xmlns:c16="http://schemas.microsoft.com/office/drawing/2014/chart" uri="{C3380CC4-5D6E-409C-BE32-E72D297353CC}">
              <c16:uniqueId val="{00000001-4A3B-4CBB-BD08-BC288242422B}"/>
            </c:ext>
          </c:extLst>
        </c:ser>
        <c:ser>
          <c:idx val="0"/>
          <c:order val="3"/>
          <c:tx>
            <c:strRef>
              <c:f>'c1-14'!$B$11</c:f>
              <c:strCache>
                <c:ptCount val="1"/>
                <c:pt idx="0">
                  <c:v>TME-létszám</c:v>
                </c:pt>
              </c:strCache>
            </c:strRef>
          </c:tx>
          <c:spPr>
            <a:solidFill>
              <a:schemeClr val="accent1"/>
            </a:solidFill>
            <a:ln w="28575">
              <a:noFill/>
            </a:ln>
          </c:spPr>
          <c:invertIfNegative val="0"/>
          <c:cat>
            <c:numRef>
              <c:f>'c1-14'!$A$13:$A$26</c:f>
              <c:numCache>
                <c:formatCode>0</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'c1-14'!$B$13:$B$26</c:f>
              <c:numCache>
                <c:formatCode>0.00</c:formatCode>
                <c:ptCount val="14"/>
                <c:pt idx="0">
                  <c:v>0.17705396505058574</c:v>
                </c:pt>
                <c:pt idx="1">
                  <c:v>0.20354199852523042</c:v>
                </c:pt>
                <c:pt idx="2">
                  <c:v>-4.1746685046054027E-2</c:v>
                </c:pt>
                <c:pt idx="3">
                  <c:v>-1.4395677878662656</c:v>
                </c:pt>
                <c:pt idx="4">
                  <c:v>-5.3064389701603973</c:v>
                </c:pt>
                <c:pt idx="5">
                  <c:v>-1.3610095790029066</c:v>
                </c:pt>
                <c:pt idx="6">
                  <c:v>5.8989501960397539E-3</c:v>
                </c:pt>
                <c:pt idx="7">
                  <c:v>-1.6193658730084275</c:v>
                </c:pt>
                <c:pt idx="8">
                  <c:v>0.4728579467577112</c:v>
                </c:pt>
                <c:pt idx="9">
                  <c:v>4.8188698798092977</c:v>
                </c:pt>
                <c:pt idx="10">
                  <c:v>1.6490292717625652</c:v>
                </c:pt>
                <c:pt idx="11">
                  <c:v>5.1146630779934226</c:v>
                </c:pt>
                <c:pt idx="12">
                  <c:v>1.9537380623070499</c:v>
                </c:pt>
                <c:pt idx="13">
                  <c:v>1.3454332689544799</c:v>
                </c:pt>
              </c:numCache>
            </c:numRef>
          </c:val>
          <c:extLst>
            <c:ext xmlns:c16="http://schemas.microsoft.com/office/drawing/2014/chart" uri="{C3380CC4-5D6E-409C-BE32-E72D297353CC}">
              <c16:uniqueId val="{00000002-4A3B-4CBB-BD08-BC288242422B}"/>
            </c:ext>
          </c:extLst>
        </c:ser>
        <c:dLbls>
          <c:showLegendKey val="0"/>
          <c:showVal val="0"/>
          <c:showCatName val="0"/>
          <c:showSerName val="0"/>
          <c:showPercent val="0"/>
          <c:showBubbleSize val="0"/>
        </c:dLbls>
        <c:gapWidth val="33"/>
        <c:overlap val="100"/>
        <c:axId val="169507456"/>
        <c:axId val="169525632"/>
      </c:barChart>
      <c:lineChart>
        <c:grouping val="standard"/>
        <c:varyColors val="0"/>
        <c:ser>
          <c:idx val="3"/>
          <c:order val="1"/>
          <c:tx>
            <c:strRef>
              <c:f>'c1-14'!$E$11</c:f>
              <c:strCache>
                <c:ptCount val="1"/>
                <c:pt idx="0">
                  <c:v>Fajlagos munkaerőköltség (%)</c:v>
                </c:pt>
              </c:strCache>
            </c:strRef>
          </c:tx>
          <c:spPr>
            <a:ln>
              <a:solidFill>
                <a:schemeClr val="tx1"/>
              </a:solidFill>
            </a:ln>
          </c:spPr>
          <c:marker>
            <c:symbol val="none"/>
          </c:marker>
          <c:cat>
            <c:numRef>
              <c:f>'c1-14'!$A$13:$A$26</c:f>
              <c:numCache>
                <c:formatCode>0</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'c1-14'!$E$13:$E$26</c:f>
              <c:numCache>
                <c:formatCode>0.00</c:formatCode>
                <c:ptCount val="14"/>
                <c:pt idx="0">
                  <c:v>3.8317752086549564</c:v>
                </c:pt>
                <c:pt idx="1">
                  <c:v>4.2233734482240903</c:v>
                </c:pt>
                <c:pt idx="2">
                  <c:v>9.0992878447089858</c:v>
                </c:pt>
                <c:pt idx="3">
                  <c:v>5.8635381574811909</c:v>
                </c:pt>
                <c:pt idx="4">
                  <c:v>5.8195057702749331</c:v>
                </c:pt>
                <c:pt idx="5">
                  <c:v>0.48480880770274926</c:v>
                </c:pt>
                <c:pt idx="6">
                  <c:v>3.5055286005729496</c:v>
                </c:pt>
                <c:pt idx="7">
                  <c:v>7.1668497631129231</c:v>
                </c:pt>
                <c:pt idx="8">
                  <c:v>2.4426235200712312</c:v>
                </c:pt>
                <c:pt idx="9">
                  <c:v>4.915949749446388</c:v>
                </c:pt>
                <c:pt idx="10">
                  <c:v>2.4442109731162249</c:v>
                </c:pt>
                <c:pt idx="11">
                  <c:v>6.6601694412422532</c:v>
                </c:pt>
                <c:pt idx="12">
                  <c:v>4.7269455803443901</c:v>
                </c:pt>
                <c:pt idx="13">
                  <c:v>3.2996796670720698</c:v>
                </c:pt>
              </c:numCache>
            </c:numRef>
          </c:val>
          <c:smooth val="0"/>
          <c:extLst>
            <c:ext xmlns:c16="http://schemas.microsoft.com/office/drawing/2014/chart" uri="{C3380CC4-5D6E-409C-BE32-E72D297353CC}">
              <c16:uniqueId val="{00000003-4A3B-4CBB-BD08-BC288242422B}"/>
            </c:ext>
          </c:extLst>
        </c:ser>
        <c:dLbls>
          <c:showLegendKey val="0"/>
          <c:showVal val="0"/>
          <c:showCatName val="0"/>
          <c:showSerName val="0"/>
          <c:showPercent val="0"/>
          <c:showBubbleSize val="0"/>
        </c:dLbls>
        <c:marker val="1"/>
        <c:smooth val="0"/>
        <c:axId val="169507456"/>
        <c:axId val="169525632"/>
      </c:lineChart>
      <c:dateAx>
        <c:axId val="169507456"/>
        <c:scaling>
          <c:orientation val="minMax"/>
        </c:scaling>
        <c:delete val="0"/>
        <c:axPos val="b"/>
        <c:numFmt formatCode="0" sourceLinked="0"/>
        <c:majorTickMark val="none"/>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169525632"/>
        <c:crosses val="autoZero"/>
        <c:auto val="0"/>
        <c:lblOffset val="100"/>
        <c:baseTimeUnit val="days"/>
      </c:dateAx>
      <c:valAx>
        <c:axId val="169525632"/>
        <c:scaling>
          <c:orientation val="minMax"/>
          <c:max val="12"/>
          <c:min val="-6"/>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69507456"/>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838528645833337"/>
          <c:w val="1"/>
          <c:h val="0.2161471354166714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78032743333443"/>
          <c:y val="0.10252782263343953"/>
          <c:w val="0.82284362235579322"/>
          <c:h val="0.52335660978483833"/>
        </c:manualLayout>
      </c:layout>
      <c:barChart>
        <c:barDir val="col"/>
        <c:grouping val="stacked"/>
        <c:varyColors val="0"/>
        <c:ser>
          <c:idx val="2"/>
          <c:order val="0"/>
          <c:tx>
            <c:strRef>
              <c:f>'c1-14'!$D$12</c:f>
              <c:strCache>
                <c:ptCount val="1"/>
                <c:pt idx="0">
                  <c:v>Total labour cost</c:v>
                </c:pt>
              </c:strCache>
            </c:strRef>
          </c:tx>
          <c:spPr>
            <a:solidFill>
              <a:schemeClr val="bg2">
                <a:lumMod val="60000"/>
                <a:lumOff val="40000"/>
              </a:schemeClr>
            </a:solidFill>
            <a:ln w="28575">
              <a:noFill/>
            </a:ln>
          </c:spPr>
          <c:invertIfNegative val="0"/>
          <c:cat>
            <c:numRef>
              <c:f>'c1-14'!$A$13:$A$26</c:f>
              <c:numCache>
                <c:formatCode>0</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'c1-14'!$D$13:$D$26</c:f>
              <c:numCache>
                <c:formatCode>0.00</c:formatCode>
                <c:ptCount val="14"/>
                <c:pt idx="0">
                  <c:v>7.7594489092013204</c:v>
                </c:pt>
                <c:pt idx="1">
                  <c:v>8.6667953229323906</c:v>
                </c:pt>
                <c:pt idx="2">
                  <c:v>10.4060636697986</c:v>
                </c:pt>
                <c:pt idx="3">
                  <c:v>8.1611007531751003</c:v>
                </c:pt>
                <c:pt idx="4">
                  <c:v>2.4707369848123202</c:v>
                </c:pt>
                <c:pt idx="5">
                  <c:v>2.3533107510893099</c:v>
                </c:pt>
                <c:pt idx="6">
                  <c:v>5.2573439992132398</c:v>
                </c:pt>
                <c:pt idx="7">
                  <c:v>6.4697772568892402</c:v>
                </c:pt>
                <c:pt idx="8">
                  <c:v>4.1611549523236899</c:v>
                </c:pt>
                <c:pt idx="9">
                  <c:v>4.9364417804423404</c:v>
                </c:pt>
                <c:pt idx="10">
                  <c:v>4.5417969607107898</c:v>
                </c:pt>
                <c:pt idx="11">
                  <c:v>4.7927369404286901</c:v>
                </c:pt>
                <c:pt idx="12">
                  <c:v>6.6576848953971304</c:v>
                </c:pt>
                <c:pt idx="13">
                  <c:v>5.7875219063385099</c:v>
                </c:pt>
              </c:numCache>
            </c:numRef>
          </c:val>
          <c:extLst>
            <c:ext xmlns:c16="http://schemas.microsoft.com/office/drawing/2014/chart" uri="{C3380CC4-5D6E-409C-BE32-E72D297353CC}">
              <c16:uniqueId val="{00000000-F19D-458A-8EFA-CD6DCFABF911}"/>
            </c:ext>
          </c:extLst>
        </c:ser>
        <c:ser>
          <c:idx val="1"/>
          <c:order val="2"/>
          <c:tx>
            <c:strRef>
              <c:f>'c1-14'!$C$12</c:f>
              <c:strCache>
                <c:ptCount val="1"/>
                <c:pt idx="0">
                  <c:v>Value added</c:v>
                </c:pt>
              </c:strCache>
            </c:strRef>
          </c:tx>
          <c:spPr>
            <a:solidFill>
              <a:schemeClr val="accent6">
                <a:lumMod val="50000"/>
              </a:schemeClr>
            </a:solidFill>
            <a:ln w="28575">
              <a:noFill/>
              <a:prstDash val="solid"/>
            </a:ln>
          </c:spPr>
          <c:invertIfNegative val="0"/>
          <c:cat>
            <c:numRef>
              <c:f>'c1-14'!$A$13:$A$26</c:f>
              <c:numCache>
                <c:formatCode>0</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'c1-14'!$C$13:$C$26</c:f>
              <c:numCache>
                <c:formatCode>0.00</c:formatCode>
                <c:ptCount val="14"/>
                <c:pt idx="0">
                  <c:v>-4.1047276655969496</c:v>
                </c:pt>
                <c:pt idx="1">
                  <c:v>-4.6469638732335303</c:v>
                </c:pt>
                <c:pt idx="2">
                  <c:v>-1.26502914004356</c:v>
                </c:pt>
                <c:pt idx="3">
                  <c:v>-0.85799480782764403</c:v>
                </c:pt>
                <c:pt idx="4">
                  <c:v>8.6552077556230103</c:v>
                </c:pt>
                <c:pt idx="5">
                  <c:v>-0.50749236438365397</c:v>
                </c:pt>
                <c:pt idx="6">
                  <c:v>-1.75771434883633</c:v>
                </c:pt>
                <c:pt idx="7">
                  <c:v>2.3164383792321099</c:v>
                </c:pt>
                <c:pt idx="8">
                  <c:v>-2.1913893790101699</c:v>
                </c:pt>
                <c:pt idx="9">
                  <c:v>-4.8393619108052501</c:v>
                </c:pt>
                <c:pt idx="10">
                  <c:v>-3.7466152593571298</c:v>
                </c:pt>
                <c:pt idx="11">
                  <c:v>-3.24723057717986</c:v>
                </c:pt>
                <c:pt idx="12">
                  <c:v>-3.88447737735979</c:v>
                </c:pt>
                <c:pt idx="13">
                  <c:v>-3.83327550822092</c:v>
                </c:pt>
              </c:numCache>
            </c:numRef>
          </c:val>
          <c:extLst>
            <c:ext xmlns:c16="http://schemas.microsoft.com/office/drawing/2014/chart" uri="{C3380CC4-5D6E-409C-BE32-E72D297353CC}">
              <c16:uniqueId val="{00000001-F19D-458A-8EFA-CD6DCFABF911}"/>
            </c:ext>
          </c:extLst>
        </c:ser>
        <c:ser>
          <c:idx val="0"/>
          <c:order val="3"/>
          <c:tx>
            <c:strRef>
              <c:f>'c1-14'!$B$12</c:f>
              <c:strCache>
                <c:ptCount val="1"/>
                <c:pt idx="0">
                  <c:v>FTE employment</c:v>
                </c:pt>
              </c:strCache>
            </c:strRef>
          </c:tx>
          <c:spPr>
            <a:solidFill>
              <a:schemeClr val="accent1"/>
            </a:solidFill>
            <a:ln w="28575">
              <a:noFill/>
            </a:ln>
          </c:spPr>
          <c:invertIfNegative val="0"/>
          <c:cat>
            <c:numRef>
              <c:f>'c1-14'!$A$13:$A$26</c:f>
              <c:numCache>
                <c:formatCode>0</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'c1-14'!$B$13:$B$26</c:f>
              <c:numCache>
                <c:formatCode>0.00</c:formatCode>
                <c:ptCount val="14"/>
                <c:pt idx="0">
                  <c:v>0.17705396505058574</c:v>
                </c:pt>
                <c:pt idx="1">
                  <c:v>0.20354199852523042</c:v>
                </c:pt>
                <c:pt idx="2">
                  <c:v>-4.1746685046054027E-2</c:v>
                </c:pt>
                <c:pt idx="3">
                  <c:v>-1.4395677878662656</c:v>
                </c:pt>
                <c:pt idx="4">
                  <c:v>-5.3064389701603973</c:v>
                </c:pt>
                <c:pt idx="5">
                  <c:v>-1.3610095790029066</c:v>
                </c:pt>
                <c:pt idx="6">
                  <c:v>5.8989501960397539E-3</c:v>
                </c:pt>
                <c:pt idx="7">
                  <c:v>-1.6193658730084275</c:v>
                </c:pt>
                <c:pt idx="8">
                  <c:v>0.4728579467577112</c:v>
                </c:pt>
                <c:pt idx="9">
                  <c:v>4.8188698798092977</c:v>
                </c:pt>
                <c:pt idx="10">
                  <c:v>1.6490292717625652</c:v>
                </c:pt>
                <c:pt idx="11">
                  <c:v>5.1146630779934226</c:v>
                </c:pt>
                <c:pt idx="12">
                  <c:v>1.9537380623070499</c:v>
                </c:pt>
                <c:pt idx="13">
                  <c:v>1.3454332689544799</c:v>
                </c:pt>
              </c:numCache>
            </c:numRef>
          </c:val>
          <c:extLst>
            <c:ext xmlns:c16="http://schemas.microsoft.com/office/drawing/2014/chart" uri="{C3380CC4-5D6E-409C-BE32-E72D297353CC}">
              <c16:uniqueId val="{00000002-F19D-458A-8EFA-CD6DCFABF911}"/>
            </c:ext>
          </c:extLst>
        </c:ser>
        <c:dLbls>
          <c:showLegendKey val="0"/>
          <c:showVal val="0"/>
          <c:showCatName val="0"/>
          <c:showSerName val="0"/>
          <c:showPercent val="0"/>
          <c:showBubbleSize val="0"/>
        </c:dLbls>
        <c:gapWidth val="33"/>
        <c:overlap val="100"/>
        <c:axId val="169559552"/>
        <c:axId val="169561088"/>
      </c:barChart>
      <c:lineChart>
        <c:grouping val="standard"/>
        <c:varyColors val="0"/>
        <c:ser>
          <c:idx val="3"/>
          <c:order val="1"/>
          <c:tx>
            <c:strRef>
              <c:f>'c1-14'!$E$12</c:f>
              <c:strCache>
                <c:ptCount val="1"/>
                <c:pt idx="0">
                  <c:v>Unit labour costs (per cent)</c:v>
                </c:pt>
              </c:strCache>
            </c:strRef>
          </c:tx>
          <c:spPr>
            <a:ln>
              <a:solidFill>
                <a:schemeClr val="tx1"/>
              </a:solidFill>
            </a:ln>
          </c:spPr>
          <c:marker>
            <c:symbol val="none"/>
          </c:marker>
          <c:cat>
            <c:numRef>
              <c:f>'c1-14'!$A$13:$A$26</c:f>
              <c:numCache>
                <c:formatCode>0</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'c1-14'!$E$13:$E$26</c:f>
              <c:numCache>
                <c:formatCode>0.00</c:formatCode>
                <c:ptCount val="14"/>
                <c:pt idx="0">
                  <c:v>3.8317752086549564</c:v>
                </c:pt>
                <c:pt idx="1">
                  <c:v>4.2233734482240903</c:v>
                </c:pt>
                <c:pt idx="2">
                  <c:v>9.0992878447089858</c:v>
                </c:pt>
                <c:pt idx="3">
                  <c:v>5.8635381574811909</c:v>
                </c:pt>
                <c:pt idx="4">
                  <c:v>5.8195057702749331</c:v>
                </c:pt>
                <c:pt idx="5">
                  <c:v>0.48480880770274926</c:v>
                </c:pt>
                <c:pt idx="6">
                  <c:v>3.5055286005729496</c:v>
                </c:pt>
                <c:pt idx="7">
                  <c:v>7.1668497631129231</c:v>
                </c:pt>
                <c:pt idx="8">
                  <c:v>2.4426235200712312</c:v>
                </c:pt>
                <c:pt idx="9">
                  <c:v>4.915949749446388</c:v>
                </c:pt>
                <c:pt idx="10">
                  <c:v>2.4442109731162249</c:v>
                </c:pt>
                <c:pt idx="11">
                  <c:v>6.6601694412422532</c:v>
                </c:pt>
                <c:pt idx="12">
                  <c:v>4.7269455803443901</c:v>
                </c:pt>
                <c:pt idx="13">
                  <c:v>3.2996796670720698</c:v>
                </c:pt>
              </c:numCache>
            </c:numRef>
          </c:val>
          <c:smooth val="0"/>
          <c:extLst>
            <c:ext xmlns:c16="http://schemas.microsoft.com/office/drawing/2014/chart" uri="{C3380CC4-5D6E-409C-BE32-E72D297353CC}">
              <c16:uniqueId val="{00000003-F19D-458A-8EFA-CD6DCFABF911}"/>
            </c:ext>
          </c:extLst>
        </c:ser>
        <c:dLbls>
          <c:showLegendKey val="0"/>
          <c:showVal val="0"/>
          <c:showCatName val="0"/>
          <c:showSerName val="0"/>
          <c:showPercent val="0"/>
          <c:showBubbleSize val="0"/>
        </c:dLbls>
        <c:marker val="1"/>
        <c:smooth val="0"/>
        <c:axId val="169559552"/>
        <c:axId val="169561088"/>
      </c:lineChart>
      <c:dateAx>
        <c:axId val="169559552"/>
        <c:scaling>
          <c:orientation val="minMax"/>
        </c:scaling>
        <c:delete val="0"/>
        <c:axPos val="b"/>
        <c:numFmt formatCode="0" sourceLinked="0"/>
        <c:majorTickMark val="none"/>
        <c:minorTickMark val="none"/>
        <c:tickLblPos val="low"/>
        <c:spPr>
          <a:ln w="3175">
            <a:solidFill>
              <a:schemeClr val="tx2"/>
            </a:solidFill>
            <a:prstDash val="solid"/>
          </a:ln>
        </c:spPr>
        <c:txPr>
          <a:bodyPr rot="-5400000" vert="horz"/>
          <a:lstStyle/>
          <a:p>
            <a:pPr>
              <a:defRPr/>
            </a:pPr>
            <a:endParaRPr lang="en-US"/>
          </a:p>
        </c:txPr>
        <c:crossAx val="169561088"/>
        <c:crosses val="autoZero"/>
        <c:auto val="0"/>
        <c:lblOffset val="100"/>
        <c:baseTimeUnit val="days"/>
      </c:dateAx>
      <c:valAx>
        <c:axId val="169561088"/>
        <c:scaling>
          <c:orientation val="minMax"/>
          <c:max val="12"/>
          <c:min val="-6"/>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3175">
            <a:solidFill>
              <a:schemeClr val="tx2"/>
            </a:solidFill>
            <a:prstDash val="solid"/>
          </a:ln>
        </c:spPr>
        <c:crossAx val="169559552"/>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838528645833337"/>
          <c:w val="1"/>
          <c:h val="0.21614713541667147"/>
        </c:manualLayout>
      </c:layout>
      <c:overlay val="0"/>
    </c:legend>
    <c:plotVisOnly val="1"/>
    <c:dispBlanksAs val="gap"/>
    <c:showDLblsOverMax val="0"/>
  </c:chart>
  <c:spPr>
    <a:solidFill>
      <a:srgbClr val="FFFFFF"/>
    </a:solidFill>
    <a:ln w="25400">
      <a:noFill/>
    </a:ln>
  </c:spPr>
  <c:txPr>
    <a:bodyPr/>
    <a:lstStyle/>
    <a:p>
      <a:pPr>
        <a:defRPr lang="hu-HU" sz="900" b="0" i="0" u="none" strike="noStrike" kern="1200" baseline="0">
          <a:solidFill>
            <a:schemeClr val="tx1"/>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87731481481488E-2"/>
          <c:y val="7.9796732555834193E-2"/>
          <c:w val="0.84707376510179611"/>
          <c:h val="0.54094828036442111"/>
        </c:manualLayout>
      </c:layout>
      <c:areaChart>
        <c:grouping val="stacked"/>
        <c:varyColors val="0"/>
        <c:ser>
          <c:idx val="3"/>
          <c:order val="3"/>
          <c:tx>
            <c:strRef>
              <c:f>'c1-15'!$E$11</c:f>
              <c:strCache>
                <c:ptCount val="1"/>
              </c:strCache>
            </c:strRef>
          </c:tx>
          <c:spPr>
            <a:noFill/>
            <a:ln w="25400">
              <a:noFill/>
            </a:ln>
            <a:effectLst/>
          </c:spPr>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'c1-15'!$E$12:$E$40</c:f>
              <c:numCache>
                <c:formatCode>0.00%</c:formatCode>
                <c:ptCount val="29"/>
                <c:pt idx="0">
                  <c:v>7.20721E-2</c:v>
                </c:pt>
                <c:pt idx="1">
                  <c:v>7.20721E-2</c:v>
                </c:pt>
                <c:pt idx="2">
                  <c:v>7.20721E-2</c:v>
                </c:pt>
                <c:pt idx="3">
                  <c:v>6.9864099999999998E-2</c:v>
                </c:pt>
                <c:pt idx="4">
                  <c:v>0.1011532</c:v>
                </c:pt>
                <c:pt idx="5">
                  <c:v>9.1227699999999995E-2</c:v>
                </c:pt>
                <c:pt idx="6">
                  <c:v>7.9161200000000001E-2</c:v>
                </c:pt>
                <c:pt idx="7">
                  <c:v>7.0933099999999999E-2</c:v>
                </c:pt>
                <c:pt idx="8">
                  <c:v>6.5249399999999999E-2</c:v>
                </c:pt>
                <c:pt idx="9">
                  <c:v>6.1353100000000001E-2</c:v>
                </c:pt>
                <c:pt idx="10">
                  <c:v>5.9000900000000002E-2</c:v>
                </c:pt>
                <c:pt idx="11">
                  <c:v>5.7346500000000002E-2</c:v>
                </c:pt>
                <c:pt idx="12">
                  <c:v>5.6333599999999998E-2</c:v>
                </c:pt>
                <c:pt idx="13">
                  <c:v>5.5671499999999999E-2</c:v>
                </c:pt>
                <c:pt idx="14">
                  <c:v>5.5252500000000003E-2</c:v>
                </c:pt>
                <c:pt idx="15">
                  <c:v>5.4950400000000003E-2</c:v>
                </c:pt>
                <c:pt idx="16">
                  <c:v>5.4791399999999997E-2</c:v>
                </c:pt>
                <c:pt idx="17">
                  <c:v>5.4663400000000001E-2</c:v>
                </c:pt>
                <c:pt idx="18">
                  <c:v>5.4593599999999999E-2</c:v>
                </c:pt>
                <c:pt idx="19">
                  <c:v>5.4541699999999999E-2</c:v>
                </c:pt>
                <c:pt idx="20">
                  <c:v>5.4513800000000001E-2</c:v>
                </c:pt>
                <c:pt idx="21">
                  <c:v>5.4482999999999997E-2</c:v>
                </c:pt>
                <c:pt idx="22">
                  <c:v>5.44672E-2</c:v>
                </c:pt>
                <c:pt idx="23">
                  <c:v>5.4455299999999998E-2</c:v>
                </c:pt>
                <c:pt idx="24">
                  <c:v>5.4448099999999999E-2</c:v>
                </c:pt>
                <c:pt idx="25">
                  <c:v>5.4442299999999999E-2</c:v>
                </c:pt>
                <c:pt idx="26">
                  <c:v>5.44387E-2</c:v>
                </c:pt>
                <c:pt idx="27">
                  <c:v>5.4435900000000002E-2</c:v>
                </c:pt>
                <c:pt idx="28">
                  <c:v>5.4434200000000002E-2</c:v>
                </c:pt>
              </c:numCache>
            </c:numRef>
          </c:val>
          <c:extLst>
            <c:ext xmlns:c16="http://schemas.microsoft.com/office/drawing/2014/chart" uri="{C3380CC4-5D6E-409C-BE32-E72D297353CC}">
              <c16:uniqueId val="{00000000-28EF-49DD-85EE-4AA3EB657D1A}"/>
            </c:ext>
          </c:extLst>
        </c:ser>
        <c:ser>
          <c:idx val="9"/>
          <c:order val="4"/>
          <c:tx>
            <c:strRef>
              <c:f>'c1-15'!$F$11</c:f>
              <c:strCache>
                <c:ptCount val="1"/>
              </c:strCache>
            </c:strRef>
          </c:tx>
          <c:spPr>
            <a:solidFill>
              <a:srgbClr val="9C0000">
                <a:alpha val="21000"/>
              </a:srgbClr>
            </a:solidFill>
            <a:ln w="25400">
              <a:noFill/>
            </a:ln>
            <a:effectLst/>
          </c:spPr>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'c1-15'!$F$12:$F$40</c:f>
              <c:numCache>
                <c:formatCode>0.00%</c:formatCode>
                <c:ptCount val="29"/>
                <c:pt idx="0">
                  <c:v>7.6576499999999992E-2</c:v>
                </c:pt>
                <c:pt idx="1">
                  <c:v>7.6576499999999992E-2</c:v>
                </c:pt>
                <c:pt idx="2">
                  <c:v>7.6576499999999992E-2</c:v>
                </c:pt>
                <c:pt idx="3">
                  <c:v>0.17403030000000003</c:v>
                </c:pt>
                <c:pt idx="4">
                  <c:v>0.10688539999999999</c:v>
                </c:pt>
                <c:pt idx="5">
                  <c:v>9.3170400000000014E-2</c:v>
                </c:pt>
                <c:pt idx="6">
                  <c:v>7.1487599999999998E-2</c:v>
                </c:pt>
                <c:pt idx="7">
                  <c:v>5.3216700000000006E-2</c:v>
                </c:pt>
                <c:pt idx="8">
                  <c:v>3.8074300000000005E-2</c:v>
                </c:pt>
                <c:pt idx="9">
                  <c:v>2.5063300000000004E-2</c:v>
                </c:pt>
                <c:pt idx="10">
                  <c:v>1.6913699999999997E-2</c:v>
                </c:pt>
                <c:pt idx="11">
                  <c:v>1.0346199999999993E-2</c:v>
                </c:pt>
                <c:pt idx="12">
                  <c:v>6.618899999999997E-3</c:v>
                </c:pt>
                <c:pt idx="13">
                  <c:v>4.0200000000000027E-3</c:v>
                </c:pt>
                <c:pt idx="14">
                  <c:v>2.4369999999999947E-3</c:v>
                </c:pt>
                <c:pt idx="15">
                  <c:v>1.3997999999999997E-3</c:v>
                </c:pt>
                <c:pt idx="16">
                  <c:v>8.7780000000000497E-4</c:v>
                </c:pt>
                <c:pt idx="17">
                  <c:v>4.9880000000000063E-4</c:v>
                </c:pt>
                <c:pt idx="18">
                  <c:v>3.3110000000000084E-4</c:v>
                </c:pt>
                <c:pt idx="19">
                  <c:v>2.027000000000001E-4</c:v>
                </c:pt>
                <c:pt idx="20">
                  <c:v>1.2720000000000092E-4</c:v>
                </c:pt>
                <c:pt idx="21">
                  <c:v>6.8500000000006056E-5</c:v>
                </c:pt>
                <c:pt idx="22">
                  <c:v>4.2699999999999683E-5</c:v>
                </c:pt>
                <c:pt idx="23">
                  <c:v>2.490000000000131E-5</c:v>
                </c:pt>
                <c:pt idx="24">
                  <c:v>1.4300000000001811E-5</c:v>
                </c:pt>
                <c:pt idx="25">
                  <c:v>7.8999999999981863E-6</c:v>
                </c:pt>
                <c:pt idx="26">
                  <c:v>4.6000000000004371E-6</c:v>
                </c:pt>
                <c:pt idx="27">
                  <c:v>2.4999999999955613E-6</c:v>
                </c:pt>
                <c:pt idx="28">
                  <c:v>1.299999999995749E-6</c:v>
                </c:pt>
              </c:numCache>
            </c:numRef>
          </c:val>
          <c:extLst>
            <c:ext xmlns:c16="http://schemas.microsoft.com/office/drawing/2014/chart" uri="{C3380CC4-5D6E-409C-BE32-E72D297353CC}">
              <c16:uniqueId val="{00000001-28EF-49DD-85EE-4AA3EB657D1A}"/>
            </c:ext>
          </c:extLst>
        </c:ser>
        <c:dLbls>
          <c:showLegendKey val="0"/>
          <c:showVal val="0"/>
          <c:showCatName val="0"/>
          <c:showSerName val="0"/>
          <c:showPercent val="0"/>
          <c:showBubbleSize val="0"/>
        </c:dLbls>
        <c:axId val="170787584"/>
        <c:axId val="170789120"/>
      </c:areaChart>
      <c:barChart>
        <c:barDir val="col"/>
        <c:grouping val="clustered"/>
        <c:varyColors val="0"/>
        <c:ser>
          <c:idx val="0"/>
          <c:order val="0"/>
          <c:tx>
            <c:strRef>
              <c:f>'c1-15'!$B$10</c:f>
              <c:strCache>
                <c:ptCount val="1"/>
                <c:pt idx="0">
                  <c:v>Létszámsúly (jobb tengely)</c:v>
                </c:pt>
              </c:strCache>
            </c:strRef>
          </c:tx>
          <c:spPr>
            <a:solidFill>
              <a:schemeClr val="accent6"/>
            </a:solidFill>
            <a:ln>
              <a:noFill/>
            </a:ln>
            <a:effectLst/>
          </c:spPr>
          <c:invertIfNegative val="0"/>
          <c:dPt>
            <c:idx val="0"/>
            <c:invertIfNegative val="0"/>
            <c:bubble3D val="0"/>
            <c:spPr>
              <a:solidFill>
                <a:schemeClr val="accent6">
                  <a:lumMod val="50000"/>
                </a:schemeClr>
              </a:solidFill>
              <a:ln>
                <a:noFill/>
              </a:ln>
              <a:effectLst/>
            </c:spPr>
            <c:extLst>
              <c:ext xmlns:c16="http://schemas.microsoft.com/office/drawing/2014/chart" uri="{C3380CC4-5D6E-409C-BE32-E72D297353CC}">
                <c16:uniqueId val="{00000003-28EF-49DD-85EE-4AA3EB657D1A}"/>
              </c:ext>
            </c:extLst>
          </c:dPt>
          <c:dPt>
            <c:idx val="3"/>
            <c:invertIfNegative val="0"/>
            <c:bubble3D val="0"/>
            <c:spPr>
              <a:solidFill>
                <a:schemeClr val="accent6">
                  <a:lumMod val="50000"/>
                </a:schemeClr>
              </a:solidFill>
              <a:ln>
                <a:noFill/>
              </a:ln>
              <a:effectLst/>
            </c:spPr>
            <c:extLst>
              <c:ext xmlns:c16="http://schemas.microsoft.com/office/drawing/2014/chart" uri="{C3380CC4-5D6E-409C-BE32-E72D297353CC}">
                <c16:uniqueId val="{00000005-28EF-49DD-85EE-4AA3EB657D1A}"/>
              </c:ext>
            </c:extLst>
          </c:dPt>
          <c:dPt>
            <c:idx val="4"/>
            <c:invertIfNegative val="0"/>
            <c:bubble3D val="0"/>
            <c:extLst>
              <c:ext xmlns:c16="http://schemas.microsoft.com/office/drawing/2014/chart" uri="{C3380CC4-5D6E-409C-BE32-E72D297353CC}">
                <c16:uniqueId val="{00000007-28EF-49DD-85EE-4AA3EB657D1A}"/>
              </c:ext>
            </c:extLst>
          </c:dPt>
          <c:dPt>
            <c:idx val="10"/>
            <c:invertIfNegative val="0"/>
            <c:bubble3D val="0"/>
            <c:spPr>
              <a:solidFill>
                <a:schemeClr val="accent6">
                  <a:lumMod val="50000"/>
                </a:schemeClr>
              </a:solidFill>
              <a:ln>
                <a:noFill/>
              </a:ln>
              <a:effectLst/>
            </c:spPr>
            <c:extLst>
              <c:ext xmlns:c16="http://schemas.microsoft.com/office/drawing/2014/chart" uri="{C3380CC4-5D6E-409C-BE32-E72D297353CC}">
                <c16:uniqueId val="{00000009-28EF-49DD-85EE-4AA3EB657D1A}"/>
              </c:ext>
            </c:extLst>
          </c:dPt>
          <c:dPt>
            <c:idx val="16"/>
            <c:invertIfNegative val="0"/>
            <c:bubble3D val="0"/>
            <c:extLst>
              <c:ext xmlns:c16="http://schemas.microsoft.com/office/drawing/2014/chart" uri="{C3380CC4-5D6E-409C-BE32-E72D297353CC}">
                <c16:uniqueId val="{0000000B-28EF-49DD-85EE-4AA3EB657D1A}"/>
              </c:ext>
            </c:extLst>
          </c:dPt>
          <c:dPt>
            <c:idx val="24"/>
            <c:invertIfNegative val="0"/>
            <c:bubble3D val="0"/>
            <c:spPr>
              <a:solidFill>
                <a:schemeClr val="accent6">
                  <a:lumMod val="50000"/>
                </a:schemeClr>
              </a:solidFill>
              <a:ln>
                <a:noFill/>
              </a:ln>
              <a:effectLst/>
            </c:spPr>
            <c:extLst>
              <c:ext xmlns:c16="http://schemas.microsoft.com/office/drawing/2014/chart" uri="{C3380CC4-5D6E-409C-BE32-E72D297353CC}">
                <c16:uniqueId val="{0000000D-28EF-49DD-85EE-4AA3EB657D1A}"/>
              </c:ext>
            </c:extLst>
          </c:dPt>
          <c:dPt>
            <c:idx val="29"/>
            <c:invertIfNegative val="0"/>
            <c:bubble3D val="0"/>
            <c:extLst>
              <c:ext xmlns:c16="http://schemas.microsoft.com/office/drawing/2014/chart" uri="{C3380CC4-5D6E-409C-BE32-E72D297353CC}">
                <c16:uniqueId val="{0000000F-28EF-49DD-85EE-4AA3EB657D1A}"/>
              </c:ext>
            </c:extLst>
          </c:dPt>
          <c:dPt>
            <c:idx val="33"/>
            <c:invertIfNegative val="0"/>
            <c:bubble3D val="0"/>
            <c:extLst>
              <c:ext xmlns:c16="http://schemas.microsoft.com/office/drawing/2014/chart" uri="{C3380CC4-5D6E-409C-BE32-E72D297353CC}">
                <c16:uniqueId val="{00000011-28EF-49DD-85EE-4AA3EB657D1A}"/>
              </c:ext>
            </c:extLst>
          </c:dPt>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'c1-15'!$B$12:$B$40</c:f>
              <c:numCache>
                <c:formatCode>General</c:formatCode>
                <c:ptCount val="29"/>
                <c:pt idx="0">
                  <c:v>10.786227500905181</c:v>
                </c:pt>
                <c:pt idx="1">
                  <c:v>2.4518821473238308</c:v>
                </c:pt>
                <c:pt idx="2">
                  <c:v>1.1869510056649522</c:v>
                </c:pt>
                <c:pt idx="3">
                  <c:v>13.237341164537977</c:v>
                </c:pt>
                <c:pt idx="4">
                  <c:v>3.320422414931516</c:v>
                </c:pt>
                <c:pt idx="5">
                  <c:v>6.5673847752154648</c:v>
                </c:pt>
                <c:pt idx="6">
                  <c:v>3.2807337253972482</c:v>
                </c:pt>
                <c:pt idx="7">
                  <c:v>3.4942254809821272</c:v>
                </c:pt>
                <c:pt idx="8">
                  <c:v>2.4556058001176599</c:v>
                </c:pt>
                <c:pt idx="9">
                  <c:v>3.2782326602936984</c:v>
                </c:pt>
                <c:pt idx="10">
                  <c:v>2.5324611554365308</c:v>
                </c:pt>
                <c:pt idx="11">
                  <c:v>2.6697333013014894</c:v>
                </c:pt>
                <c:pt idx="12">
                  <c:v>1.7221789378246661</c:v>
                </c:pt>
                <c:pt idx="13">
                  <c:v>2.1399825619942425</c:v>
                </c:pt>
                <c:pt idx="14">
                  <c:v>1.5949879007430112</c:v>
                </c:pt>
                <c:pt idx="15">
                  <c:v>1.8138380835190149</c:v>
                </c:pt>
                <c:pt idx="16">
                  <c:v>1.4352341138075939</c:v>
                </c:pt>
                <c:pt idx="17">
                  <c:v>1.4147365579030804</c:v>
                </c:pt>
                <c:pt idx="18">
                  <c:v>0.97482854829319032</c:v>
                </c:pt>
                <c:pt idx="19">
                  <c:v>1.0139653268129876</c:v>
                </c:pt>
                <c:pt idx="20">
                  <c:v>1.9784403039233254</c:v>
                </c:pt>
                <c:pt idx="21">
                  <c:v>0.96844314744222748</c:v>
                </c:pt>
                <c:pt idx="22">
                  <c:v>1.0552818045291752</c:v>
                </c:pt>
                <c:pt idx="23">
                  <c:v>0.90479173917841549</c:v>
                </c:pt>
                <c:pt idx="24">
                  <c:v>1.0022424574170183</c:v>
                </c:pt>
                <c:pt idx="25">
                  <c:v>0.73525725072073522</c:v>
                </c:pt>
                <c:pt idx="26">
                  <c:v>1.0667950874639531</c:v>
                </c:pt>
                <c:pt idx="27">
                  <c:v>0.68883384956685212</c:v>
                </c:pt>
                <c:pt idx="28">
                  <c:v>0.80854963619934916</c:v>
                </c:pt>
              </c:numCache>
            </c:numRef>
          </c:val>
          <c:extLst>
            <c:ext xmlns:c16="http://schemas.microsoft.com/office/drawing/2014/chart" uri="{C3380CC4-5D6E-409C-BE32-E72D297353CC}">
              <c16:uniqueId val="{00000012-28EF-49DD-85EE-4AA3EB657D1A}"/>
            </c:ext>
          </c:extLst>
        </c:ser>
        <c:dLbls>
          <c:showLegendKey val="0"/>
          <c:showVal val="0"/>
          <c:showCatName val="0"/>
          <c:showSerName val="0"/>
          <c:showPercent val="0"/>
          <c:showBubbleSize val="0"/>
        </c:dLbls>
        <c:gapWidth val="30"/>
        <c:axId val="170796544"/>
        <c:axId val="170795008"/>
      </c:barChart>
      <c:lineChart>
        <c:grouping val="standard"/>
        <c:varyColors val="0"/>
        <c:ser>
          <c:idx val="1"/>
          <c:order val="1"/>
          <c:tx>
            <c:strRef>
              <c:f>'c1-15'!$C$10</c:f>
              <c:strCache>
                <c:ptCount val="1"/>
                <c:pt idx="0">
                  <c:v>2016. szeptemberi előrejelzés a 2017. évi bérdinamikára</c:v>
                </c:pt>
              </c:strCache>
            </c:strRef>
          </c:tx>
          <c:spPr>
            <a:ln w="28575" cap="rnd">
              <a:solidFill>
                <a:srgbClr val="002060"/>
              </a:solidFill>
              <a:round/>
            </a:ln>
            <a:effectLst/>
          </c:spPr>
          <c:marker>
            <c:symbol val="none"/>
          </c:marker>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'c1-15'!$C$12:$C$40</c:f>
              <c:numCache>
                <c:formatCode>0.00%</c:formatCode>
                <c:ptCount val="29"/>
                <c:pt idx="0">
                  <c:v>7.20721E-2</c:v>
                </c:pt>
                <c:pt idx="1">
                  <c:v>7.20721E-2</c:v>
                </c:pt>
                <c:pt idx="2">
                  <c:v>7.20721E-2</c:v>
                </c:pt>
                <c:pt idx="3">
                  <c:v>6.9864099999999998E-2</c:v>
                </c:pt>
                <c:pt idx="4">
                  <c:v>0.1011532</c:v>
                </c:pt>
                <c:pt idx="5">
                  <c:v>9.1227699999999995E-2</c:v>
                </c:pt>
                <c:pt idx="6">
                  <c:v>7.9161200000000001E-2</c:v>
                </c:pt>
                <c:pt idx="7">
                  <c:v>7.0933099999999999E-2</c:v>
                </c:pt>
                <c:pt idx="8">
                  <c:v>6.5249399999999999E-2</c:v>
                </c:pt>
                <c:pt idx="9">
                  <c:v>6.1353100000000001E-2</c:v>
                </c:pt>
                <c:pt idx="10">
                  <c:v>5.9000900000000002E-2</c:v>
                </c:pt>
                <c:pt idx="11">
                  <c:v>5.7346500000000002E-2</c:v>
                </c:pt>
                <c:pt idx="12">
                  <c:v>5.6333599999999998E-2</c:v>
                </c:pt>
                <c:pt idx="13">
                  <c:v>5.5671499999999999E-2</c:v>
                </c:pt>
                <c:pt idx="14">
                  <c:v>5.5252500000000003E-2</c:v>
                </c:pt>
                <c:pt idx="15">
                  <c:v>5.4950400000000003E-2</c:v>
                </c:pt>
                <c:pt idx="16">
                  <c:v>5.4791399999999997E-2</c:v>
                </c:pt>
                <c:pt idx="17">
                  <c:v>5.4663400000000001E-2</c:v>
                </c:pt>
                <c:pt idx="18">
                  <c:v>5.4593599999999999E-2</c:v>
                </c:pt>
                <c:pt idx="19">
                  <c:v>5.4541699999999999E-2</c:v>
                </c:pt>
                <c:pt idx="20">
                  <c:v>5.4513800000000001E-2</c:v>
                </c:pt>
                <c:pt idx="21">
                  <c:v>5.4482999999999997E-2</c:v>
                </c:pt>
                <c:pt idx="22">
                  <c:v>5.44672E-2</c:v>
                </c:pt>
                <c:pt idx="23">
                  <c:v>5.4455299999999998E-2</c:v>
                </c:pt>
                <c:pt idx="24">
                  <c:v>5.4448099999999999E-2</c:v>
                </c:pt>
                <c:pt idx="25">
                  <c:v>5.4442299999999999E-2</c:v>
                </c:pt>
                <c:pt idx="26">
                  <c:v>5.44387E-2</c:v>
                </c:pt>
                <c:pt idx="27">
                  <c:v>5.4435900000000002E-2</c:v>
                </c:pt>
                <c:pt idx="28">
                  <c:v>5.4434200000000002E-2</c:v>
                </c:pt>
              </c:numCache>
            </c:numRef>
          </c:val>
          <c:smooth val="0"/>
          <c:extLst>
            <c:ext xmlns:c16="http://schemas.microsoft.com/office/drawing/2014/chart" uri="{C3380CC4-5D6E-409C-BE32-E72D297353CC}">
              <c16:uniqueId val="{00000013-28EF-49DD-85EE-4AA3EB657D1A}"/>
            </c:ext>
          </c:extLst>
        </c:ser>
        <c:ser>
          <c:idx val="2"/>
          <c:order val="2"/>
          <c:tx>
            <c:strRef>
              <c:f>'c1-15'!$D$10</c:f>
              <c:strCache>
                <c:ptCount val="1"/>
                <c:pt idx="0">
                  <c:v>2016. decemberi előrejelzés a 2017. évi bérdinamikára</c:v>
                </c:pt>
              </c:strCache>
            </c:strRef>
          </c:tx>
          <c:spPr>
            <a:ln w="28575" cap="rnd">
              <a:solidFill>
                <a:srgbClr val="9C0000"/>
              </a:solidFill>
              <a:round/>
            </a:ln>
            <a:effectLst/>
          </c:spPr>
          <c:marker>
            <c:symbol val="none"/>
          </c:marker>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'c1-15'!$D$12:$D$40</c:f>
              <c:numCache>
                <c:formatCode>0.00%</c:formatCode>
                <c:ptCount val="29"/>
                <c:pt idx="0">
                  <c:v>0.14864859999999999</c:v>
                </c:pt>
                <c:pt idx="1">
                  <c:v>0.14864859999999999</c:v>
                </c:pt>
                <c:pt idx="2">
                  <c:v>0.14864859999999999</c:v>
                </c:pt>
                <c:pt idx="3">
                  <c:v>0.24389440000000001</c:v>
                </c:pt>
                <c:pt idx="4">
                  <c:v>0.20803859999999999</c:v>
                </c:pt>
                <c:pt idx="5">
                  <c:v>0.18439810000000001</c:v>
                </c:pt>
                <c:pt idx="6">
                  <c:v>0.1506488</c:v>
                </c:pt>
                <c:pt idx="7">
                  <c:v>0.1241498</c:v>
                </c:pt>
                <c:pt idx="8">
                  <c:v>0.1033237</c:v>
                </c:pt>
                <c:pt idx="9">
                  <c:v>8.6416400000000004E-2</c:v>
                </c:pt>
                <c:pt idx="10">
                  <c:v>7.5914599999999999E-2</c:v>
                </c:pt>
                <c:pt idx="11">
                  <c:v>6.7692699999999995E-2</c:v>
                </c:pt>
                <c:pt idx="12">
                  <c:v>6.2952499999999995E-2</c:v>
                </c:pt>
                <c:pt idx="13">
                  <c:v>5.9691500000000002E-2</c:v>
                </c:pt>
                <c:pt idx="14">
                  <c:v>5.7689499999999998E-2</c:v>
                </c:pt>
                <c:pt idx="15">
                  <c:v>5.6350200000000003E-2</c:v>
                </c:pt>
                <c:pt idx="16">
                  <c:v>5.5669200000000002E-2</c:v>
                </c:pt>
                <c:pt idx="17">
                  <c:v>5.5162200000000002E-2</c:v>
                </c:pt>
                <c:pt idx="18">
                  <c:v>5.49247E-2</c:v>
                </c:pt>
                <c:pt idx="19">
                  <c:v>5.4744399999999999E-2</c:v>
                </c:pt>
                <c:pt idx="20">
                  <c:v>5.4641000000000002E-2</c:v>
                </c:pt>
                <c:pt idx="21">
                  <c:v>5.4551500000000003E-2</c:v>
                </c:pt>
                <c:pt idx="22">
                  <c:v>5.45099E-2</c:v>
                </c:pt>
                <c:pt idx="23">
                  <c:v>5.4480199999999999E-2</c:v>
                </c:pt>
                <c:pt idx="24">
                  <c:v>5.4462400000000001E-2</c:v>
                </c:pt>
                <c:pt idx="25">
                  <c:v>5.4450199999999997E-2</c:v>
                </c:pt>
                <c:pt idx="26">
                  <c:v>5.44433E-2</c:v>
                </c:pt>
                <c:pt idx="27">
                  <c:v>5.4438399999999998E-2</c:v>
                </c:pt>
                <c:pt idx="28">
                  <c:v>5.4435499999999998E-2</c:v>
                </c:pt>
              </c:numCache>
            </c:numRef>
          </c:val>
          <c:smooth val="0"/>
          <c:extLst>
            <c:ext xmlns:c16="http://schemas.microsoft.com/office/drawing/2014/chart" uri="{C3380CC4-5D6E-409C-BE32-E72D297353CC}">
              <c16:uniqueId val="{00000014-28EF-49DD-85EE-4AA3EB657D1A}"/>
            </c:ext>
          </c:extLst>
        </c:ser>
        <c:dLbls>
          <c:showLegendKey val="0"/>
          <c:showVal val="0"/>
          <c:showCatName val="0"/>
          <c:showSerName val="0"/>
          <c:showPercent val="0"/>
          <c:showBubbleSize val="0"/>
        </c:dLbls>
        <c:marker val="1"/>
        <c:smooth val="0"/>
        <c:axId val="170787584"/>
        <c:axId val="170789120"/>
      </c:lineChart>
      <c:catAx>
        <c:axId val="170787584"/>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70789120"/>
        <c:crosses val="autoZero"/>
        <c:auto val="1"/>
        <c:lblAlgn val="ctr"/>
        <c:lblOffset val="100"/>
        <c:noMultiLvlLbl val="0"/>
      </c:catAx>
      <c:valAx>
        <c:axId val="170789120"/>
        <c:scaling>
          <c:orientation val="minMax"/>
          <c:max val="0.30000000000000004"/>
          <c:min val="0"/>
        </c:scaling>
        <c:delete val="0"/>
        <c:axPos val="l"/>
        <c:majorGridlines>
          <c:spPr>
            <a:ln w="9525" cap="flat" cmpd="sng" algn="ctr">
              <a:solidFill>
                <a:schemeClr val="bg1">
                  <a:lumMod val="85000"/>
                </a:schemeClr>
              </a:solidFill>
              <a:prstDash val="sysDash"/>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70787584"/>
        <c:crosses val="autoZero"/>
        <c:crossBetween val="between"/>
        <c:majorUnit val="5.000000000000001E-2"/>
      </c:valAx>
      <c:valAx>
        <c:axId val="170795008"/>
        <c:scaling>
          <c:orientation val="minMax"/>
          <c:max val="24"/>
        </c:scaling>
        <c:delete val="0"/>
        <c:axPos val="r"/>
        <c:numFmt formatCode="General"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70796544"/>
        <c:crosses val="max"/>
        <c:crossBetween val="between"/>
        <c:majorUnit val="4"/>
      </c:valAx>
      <c:catAx>
        <c:axId val="170796544"/>
        <c:scaling>
          <c:orientation val="minMax"/>
        </c:scaling>
        <c:delete val="1"/>
        <c:axPos val="b"/>
        <c:numFmt formatCode="General" sourceLinked="1"/>
        <c:majorTickMark val="out"/>
        <c:minorTickMark val="none"/>
        <c:tickLblPos val="nextTo"/>
        <c:crossAx val="170795008"/>
        <c:crosses val="autoZero"/>
        <c:auto val="1"/>
        <c:lblAlgn val="ctr"/>
        <c:lblOffset val="100"/>
        <c:noMultiLvlLbl val="0"/>
      </c:catAx>
      <c:spPr>
        <a:noFill/>
        <a:ln>
          <a:noFill/>
        </a:ln>
        <a:effectLst/>
      </c:spPr>
    </c:plotArea>
    <c:legend>
      <c:legendPos val="b"/>
      <c:legendEntry>
        <c:idx val="0"/>
        <c:delete val="1"/>
      </c:legendEntry>
      <c:legendEntry>
        <c:idx val="1"/>
        <c:delete val="1"/>
      </c:legendEntry>
      <c:layout>
        <c:manualLayout>
          <c:xMode val="edge"/>
          <c:yMode val="edge"/>
          <c:x val="0"/>
          <c:y val="0.85066903649701042"/>
          <c:w val="1"/>
          <c:h val="0.149330902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en-US"/>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1.0519735316799483</c:v>
                </c:pt>
                <c:pt idx="47">
                  <c:v>1.4143870743984022</c:v>
                </c:pt>
                <c:pt idx="48">
                  <c:v>1.3503989837678563</c:v>
                </c:pt>
                <c:pt idx="49">
                  <c:v>1.6045911598191118</c:v>
                </c:pt>
                <c:pt idx="50">
                  <c:v>1.6885086200750734</c:v>
                </c:pt>
              </c:numCache>
            </c:numRef>
          </c:val>
          <c:extLst>
            <c:ext xmlns:c16="http://schemas.microsoft.com/office/drawing/2014/chart" uri="{C3380CC4-5D6E-409C-BE32-E72D297353CC}">
              <c16:uniqueId val="{00000000-8EF6-4E03-BF2F-32C81086D9CF}"/>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numCache>
            </c:numRef>
          </c:cat>
          <c:val>
            <c:numRef>
              <c:f>'c1-2'!$D$18:$D$341</c:f>
              <c:numCache>
                <c:formatCode>General</c:formatCode>
                <c:ptCount val="324"/>
                <c:pt idx="47" formatCode="0.0">
                  <c:v>0.18971341711726408</c:v>
                </c:pt>
                <c:pt idx="48" formatCode="0.0">
                  <c:v>0.49634084278853097</c:v>
                </c:pt>
                <c:pt idx="49" formatCode="0.0">
                  <c:v>0.71412524754360263</c:v>
                </c:pt>
                <c:pt idx="50" formatCode="0.0">
                  <c:v>0.87124152214837647</c:v>
                </c:pt>
              </c:numCache>
            </c:numRef>
          </c:val>
          <c:extLst>
            <c:ext xmlns:c16="http://schemas.microsoft.com/office/drawing/2014/chart" uri="{C3380CC4-5D6E-409C-BE32-E72D297353CC}">
              <c16:uniqueId val="{00000001-8EF6-4E03-BF2F-32C81086D9CF}"/>
            </c:ext>
          </c:extLst>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numCache>
            </c:numRef>
          </c:cat>
          <c:val>
            <c:numRef>
              <c:f>'c1-2'!$E$18:$E$341</c:f>
              <c:numCache>
                <c:formatCode>General</c:formatCode>
                <c:ptCount val="324"/>
                <c:pt idx="47" formatCode="0.0">
                  <c:v>0.18971341711726408</c:v>
                </c:pt>
                <c:pt idx="48" formatCode="0.0">
                  <c:v>0.49634084278853097</c:v>
                </c:pt>
                <c:pt idx="49" formatCode="0.0">
                  <c:v>0.71412524754360263</c:v>
                </c:pt>
                <c:pt idx="50" formatCode="0.0">
                  <c:v>0.87124152214837647</c:v>
                </c:pt>
              </c:numCache>
            </c:numRef>
          </c:val>
          <c:extLst>
            <c:ext xmlns:c16="http://schemas.microsoft.com/office/drawing/2014/chart" uri="{C3380CC4-5D6E-409C-BE32-E72D297353CC}">
              <c16:uniqueId val="{00000002-8EF6-4E03-BF2F-32C81086D9CF}"/>
            </c:ext>
          </c:extLst>
        </c:ser>
        <c:dLbls>
          <c:showLegendKey val="0"/>
          <c:showVal val="0"/>
          <c:showCatName val="0"/>
          <c:showSerName val="0"/>
          <c:showPercent val="0"/>
          <c:showBubbleSize val="0"/>
        </c:dLbls>
        <c:axId val="63801600"/>
        <c:axId val="63804160"/>
      </c:areaChart>
      <c:lineChart>
        <c:grouping val="standard"/>
        <c:varyColors val="0"/>
        <c:ser>
          <c:idx val="3"/>
          <c:order val="0"/>
          <c:tx>
            <c:strRef>
              <c:f>'c1-2'!$B$17</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8EF6-4E03-BF2F-32C81086D9CF}"/>
              </c:ext>
            </c:extLst>
          </c:dPt>
          <c:dPt>
            <c:idx val="18"/>
            <c:bubble3D val="0"/>
            <c:extLst>
              <c:ext xmlns:c16="http://schemas.microsoft.com/office/drawing/2014/chart" uri="{C3380CC4-5D6E-409C-BE32-E72D297353CC}">
                <c16:uniqueId val="{00000004-8EF6-4E03-BF2F-32C81086D9CF}"/>
              </c:ext>
            </c:extLst>
          </c:dPt>
          <c:dPt>
            <c:idx val="19"/>
            <c:bubble3D val="0"/>
            <c:extLst>
              <c:ext xmlns:c16="http://schemas.microsoft.com/office/drawing/2014/chart" uri="{C3380CC4-5D6E-409C-BE32-E72D297353CC}">
                <c16:uniqueId val="{00000005-8EF6-4E03-BF2F-32C81086D9CF}"/>
              </c:ext>
            </c:extLst>
          </c:dPt>
          <c:dPt>
            <c:idx val="20"/>
            <c:bubble3D val="0"/>
            <c:extLst>
              <c:ext xmlns:c16="http://schemas.microsoft.com/office/drawing/2014/chart" uri="{C3380CC4-5D6E-409C-BE32-E72D297353CC}">
                <c16:uniqueId val="{00000006-8EF6-4E03-BF2F-32C81086D9CF}"/>
              </c:ext>
            </c:extLst>
          </c:dPt>
          <c:dPt>
            <c:idx val="21"/>
            <c:bubble3D val="0"/>
            <c:extLst>
              <c:ext xmlns:c16="http://schemas.microsoft.com/office/drawing/2014/chart" uri="{C3380CC4-5D6E-409C-BE32-E72D297353CC}">
                <c16:uniqueId val="{00000007-8EF6-4E03-BF2F-32C81086D9CF}"/>
              </c:ext>
            </c:extLst>
          </c:dPt>
          <c:dPt>
            <c:idx val="22"/>
            <c:bubble3D val="0"/>
            <c:extLst>
              <c:ext xmlns:c16="http://schemas.microsoft.com/office/drawing/2014/chart" uri="{C3380CC4-5D6E-409C-BE32-E72D297353CC}">
                <c16:uniqueId val="{00000008-8EF6-4E03-BF2F-32C81086D9CF}"/>
              </c:ext>
            </c:extLst>
          </c:dPt>
          <c:dPt>
            <c:idx val="23"/>
            <c:bubble3D val="0"/>
            <c:extLst>
              <c:ext xmlns:c16="http://schemas.microsoft.com/office/drawing/2014/chart" uri="{C3380CC4-5D6E-409C-BE32-E72D297353CC}">
                <c16:uniqueId val="{00000009-8EF6-4E03-BF2F-32C81086D9CF}"/>
              </c:ext>
            </c:extLst>
          </c:dPt>
          <c:dPt>
            <c:idx val="24"/>
            <c:bubble3D val="0"/>
            <c:extLst>
              <c:ext xmlns:c16="http://schemas.microsoft.com/office/drawing/2014/chart" uri="{C3380CC4-5D6E-409C-BE32-E72D297353CC}">
                <c16:uniqueId val="{0000000A-8EF6-4E03-BF2F-32C81086D9CF}"/>
              </c:ext>
            </c:extLst>
          </c:dPt>
          <c:dPt>
            <c:idx val="25"/>
            <c:bubble3D val="0"/>
            <c:extLst>
              <c:ext xmlns:c16="http://schemas.microsoft.com/office/drawing/2014/chart" uri="{C3380CC4-5D6E-409C-BE32-E72D297353CC}">
                <c16:uniqueId val="{0000000B-8EF6-4E03-BF2F-32C81086D9CF}"/>
              </c:ext>
            </c:extLst>
          </c:dPt>
          <c:dPt>
            <c:idx val="26"/>
            <c:bubble3D val="0"/>
            <c:extLst>
              <c:ext xmlns:c16="http://schemas.microsoft.com/office/drawing/2014/chart" uri="{C3380CC4-5D6E-409C-BE32-E72D297353CC}">
                <c16:uniqueId val="{0000000C-8EF6-4E03-BF2F-32C81086D9CF}"/>
              </c:ext>
            </c:extLst>
          </c:dPt>
          <c:dPt>
            <c:idx val="27"/>
            <c:bubble3D val="0"/>
            <c:extLst>
              <c:ext xmlns:c16="http://schemas.microsoft.com/office/drawing/2014/chart" uri="{C3380CC4-5D6E-409C-BE32-E72D297353CC}">
                <c16:uniqueId val="{0000000D-8EF6-4E03-BF2F-32C81086D9CF}"/>
              </c:ext>
            </c:extLst>
          </c:dPt>
          <c:dPt>
            <c:idx val="28"/>
            <c:bubble3D val="0"/>
            <c:extLst>
              <c:ext xmlns:c16="http://schemas.microsoft.com/office/drawing/2014/chart" uri="{C3380CC4-5D6E-409C-BE32-E72D297353CC}">
                <c16:uniqueId val="{0000000E-8EF6-4E03-BF2F-32C81086D9CF}"/>
              </c:ext>
            </c:extLst>
          </c:dPt>
          <c:dPt>
            <c:idx val="29"/>
            <c:bubble3D val="0"/>
            <c:extLst>
              <c:ext xmlns:c16="http://schemas.microsoft.com/office/drawing/2014/chart" uri="{C3380CC4-5D6E-409C-BE32-E72D297353CC}">
                <c16:uniqueId val="{0000000F-8EF6-4E03-BF2F-32C81086D9CF}"/>
              </c:ext>
            </c:extLst>
          </c:dPt>
          <c:dPt>
            <c:idx val="30"/>
            <c:bubble3D val="0"/>
            <c:extLst>
              <c:ext xmlns:c16="http://schemas.microsoft.com/office/drawing/2014/chart" uri="{C3380CC4-5D6E-409C-BE32-E72D297353CC}">
                <c16:uniqueId val="{00000010-8EF6-4E03-BF2F-32C81086D9CF}"/>
              </c:ext>
            </c:extLst>
          </c:dPt>
          <c:dPt>
            <c:idx val="31"/>
            <c:bubble3D val="0"/>
            <c:extLst>
              <c:ext xmlns:c16="http://schemas.microsoft.com/office/drawing/2014/chart" uri="{C3380CC4-5D6E-409C-BE32-E72D297353CC}">
                <c16:uniqueId val="{00000011-8EF6-4E03-BF2F-32C81086D9CF}"/>
              </c:ext>
            </c:extLst>
          </c:dPt>
          <c:dPt>
            <c:idx val="32"/>
            <c:bubble3D val="0"/>
            <c:extLst>
              <c:ext xmlns:c16="http://schemas.microsoft.com/office/drawing/2014/chart" uri="{C3380CC4-5D6E-409C-BE32-E72D297353CC}">
                <c16:uniqueId val="{00000012-8EF6-4E03-BF2F-32C81086D9CF}"/>
              </c:ext>
            </c:extLst>
          </c:dPt>
          <c:dPt>
            <c:idx val="33"/>
            <c:bubble3D val="0"/>
            <c:extLst>
              <c:ext xmlns:c16="http://schemas.microsoft.com/office/drawing/2014/chart" uri="{C3380CC4-5D6E-409C-BE32-E72D297353CC}">
                <c16:uniqueId val="{00000013-8EF6-4E03-BF2F-32C81086D9CF}"/>
              </c:ext>
            </c:extLst>
          </c:dPt>
          <c:dPt>
            <c:idx val="34"/>
            <c:bubble3D val="0"/>
            <c:extLst>
              <c:ext xmlns:c16="http://schemas.microsoft.com/office/drawing/2014/chart" uri="{C3380CC4-5D6E-409C-BE32-E72D297353CC}">
                <c16:uniqueId val="{00000014-8EF6-4E03-BF2F-32C81086D9CF}"/>
              </c:ext>
            </c:extLst>
          </c:dPt>
          <c:dPt>
            <c:idx val="35"/>
            <c:bubble3D val="0"/>
            <c:extLst>
              <c:ext xmlns:c16="http://schemas.microsoft.com/office/drawing/2014/chart" uri="{C3380CC4-5D6E-409C-BE32-E72D297353CC}">
                <c16:uniqueId val="{00000015-8EF6-4E03-BF2F-32C81086D9CF}"/>
              </c:ext>
            </c:extLst>
          </c:dPt>
          <c:dPt>
            <c:idx val="36"/>
            <c:bubble3D val="0"/>
            <c:extLst>
              <c:ext xmlns:c16="http://schemas.microsoft.com/office/drawing/2014/chart" uri="{C3380CC4-5D6E-409C-BE32-E72D297353CC}">
                <c16:uniqueId val="{00000016-8EF6-4E03-BF2F-32C81086D9CF}"/>
              </c:ext>
            </c:extLst>
          </c:dPt>
          <c:dPt>
            <c:idx val="37"/>
            <c:bubble3D val="0"/>
            <c:extLst>
              <c:ext xmlns:c16="http://schemas.microsoft.com/office/drawing/2014/chart" uri="{C3380CC4-5D6E-409C-BE32-E72D297353CC}">
                <c16:uniqueId val="{00000017-8EF6-4E03-BF2F-32C81086D9CF}"/>
              </c:ext>
            </c:extLst>
          </c:dPt>
          <c:dPt>
            <c:idx val="38"/>
            <c:bubble3D val="0"/>
            <c:extLst>
              <c:ext xmlns:c16="http://schemas.microsoft.com/office/drawing/2014/chart" uri="{C3380CC4-5D6E-409C-BE32-E72D297353CC}">
                <c16:uniqueId val="{00000019-8EF6-4E03-BF2F-32C81086D9CF}"/>
              </c:ext>
            </c:extLst>
          </c:dPt>
          <c:dPt>
            <c:idx val="39"/>
            <c:bubble3D val="0"/>
            <c:extLst>
              <c:ext xmlns:c16="http://schemas.microsoft.com/office/drawing/2014/chart" uri="{C3380CC4-5D6E-409C-BE32-E72D297353CC}">
                <c16:uniqueId val="{0000001B-8EF6-4E03-BF2F-32C81086D9CF}"/>
              </c:ext>
            </c:extLst>
          </c:dPt>
          <c:dPt>
            <c:idx val="40"/>
            <c:bubble3D val="0"/>
            <c:extLst>
              <c:ext xmlns:c16="http://schemas.microsoft.com/office/drawing/2014/chart" uri="{C3380CC4-5D6E-409C-BE32-E72D297353CC}">
                <c16:uniqueId val="{0000001D-8EF6-4E03-BF2F-32C81086D9CF}"/>
              </c:ext>
            </c:extLst>
          </c:dPt>
          <c:dPt>
            <c:idx val="41"/>
            <c:bubble3D val="0"/>
            <c:extLst>
              <c:ext xmlns:c16="http://schemas.microsoft.com/office/drawing/2014/chart" uri="{C3380CC4-5D6E-409C-BE32-E72D297353CC}">
                <c16:uniqueId val="{0000001F-8EF6-4E03-BF2F-32C81086D9CF}"/>
              </c:ext>
            </c:extLst>
          </c:dPt>
          <c:dPt>
            <c:idx val="42"/>
            <c:bubble3D val="0"/>
            <c:extLst>
              <c:ext xmlns:c16="http://schemas.microsoft.com/office/drawing/2014/chart" uri="{C3380CC4-5D6E-409C-BE32-E72D297353CC}">
                <c16:uniqueId val="{0000001D-90F7-41C3-BFBB-8681F10371C4}"/>
              </c:ext>
            </c:extLst>
          </c:dPt>
          <c:dPt>
            <c:idx val="43"/>
            <c:bubble3D val="0"/>
            <c:extLst>
              <c:ext xmlns:c16="http://schemas.microsoft.com/office/drawing/2014/chart" uri="{C3380CC4-5D6E-409C-BE32-E72D297353CC}">
                <c16:uniqueId val="{0000001E-90F7-41C3-BFBB-8681F10371C4}"/>
              </c:ext>
            </c:extLst>
          </c:dPt>
          <c:dPt>
            <c:idx val="44"/>
            <c:bubble3D val="0"/>
            <c:extLst>
              <c:ext xmlns:c16="http://schemas.microsoft.com/office/drawing/2014/chart" uri="{C3380CC4-5D6E-409C-BE32-E72D297353CC}">
                <c16:uniqueId val="{0000001F-90F7-41C3-BFBB-8681F10371C4}"/>
              </c:ext>
            </c:extLst>
          </c:dPt>
          <c:dPt>
            <c:idx val="45"/>
            <c:bubble3D val="0"/>
            <c:extLst>
              <c:ext xmlns:c16="http://schemas.microsoft.com/office/drawing/2014/chart" uri="{C3380CC4-5D6E-409C-BE32-E72D297353CC}">
                <c16:uniqueId val="{00000022-C32E-445E-A0B0-81FA245CB350}"/>
              </c:ext>
            </c:extLst>
          </c:dPt>
          <c:dPt>
            <c:idx val="46"/>
            <c:bubble3D val="0"/>
            <c:extLst>
              <c:ext xmlns:c16="http://schemas.microsoft.com/office/drawing/2014/chart" uri="{C3380CC4-5D6E-409C-BE32-E72D297353CC}">
                <c16:uniqueId val="{00000021-C32E-445E-A0B0-81FA245CB350}"/>
              </c:ext>
            </c:extLst>
          </c:dPt>
          <c:dPt>
            <c:idx val="47"/>
            <c:bubble3D val="0"/>
            <c:spPr>
              <a:ln>
                <a:solidFill>
                  <a:schemeClr val="accent6">
                    <a:lumMod val="50000"/>
                  </a:schemeClr>
                </a:solidFill>
                <a:prstDash val="sysDash"/>
              </a:ln>
            </c:spPr>
            <c:extLst>
              <c:ext xmlns:c16="http://schemas.microsoft.com/office/drawing/2014/chart" uri="{C3380CC4-5D6E-409C-BE32-E72D297353CC}">
                <c16:uniqueId val="{00000020-C32E-445E-A0B0-81FA245CB350}"/>
              </c:ext>
            </c:extLst>
          </c:dPt>
          <c:dPt>
            <c:idx val="48"/>
            <c:bubble3D val="0"/>
            <c:spPr>
              <a:ln>
                <a:solidFill>
                  <a:schemeClr val="accent6">
                    <a:lumMod val="50000"/>
                  </a:schemeClr>
                </a:solidFill>
                <a:prstDash val="sysDash"/>
              </a:ln>
            </c:spPr>
            <c:extLst>
              <c:ext xmlns:c16="http://schemas.microsoft.com/office/drawing/2014/chart" uri="{C3380CC4-5D6E-409C-BE32-E72D297353CC}">
                <c16:uniqueId val="{00000022-367A-49E3-AEA0-68F0846E1D95}"/>
              </c:ext>
            </c:extLst>
          </c:dPt>
          <c:dPt>
            <c:idx val="49"/>
            <c:bubble3D val="0"/>
            <c:spPr>
              <a:ln>
                <a:solidFill>
                  <a:schemeClr val="accent6">
                    <a:lumMod val="50000"/>
                  </a:schemeClr>
                </a:solidFill>
                <a:prstDash val="sysDash"/>
              </a:ln>
            </c:spPr>
            <c:extLst>
              <c:ext xmlns:c16="http://schemas.microsoft.com/office/drawing/2014/chart" uri="{C3380CC4-5D6E-409C-BE32-E72D297353CC}">
                <c16:uniqueId val="{00000023-367A-49E3-AEA0-68F0846E1D95}"/>
              </c:ext>
            </c:extLst>
          </c:dPt>
          <c:dPt>
            <c:idx val="50"/>
            <c:bubble3D val="0"/>
            <c:spPr>
              <a:ln>
                <a:solidFill>
                  <a:schemeClr val="accent6">
                    <a:lumMod val="50000"/>
                  </a:schemeClr>
                </a:solidFill>
                <a:prstDash val="sysDash"/>
              </a:ln>
            </c:spPr>
            <c:extLst>
              <c:ext xmlns:c16="http://schemas.microsoft.com/office/drawing/2014/chart" uri="{C3380CC4-5D6E-409C-BE32-E72D297353CC}">
                <c16:uniqueId val="{00000024-367A-49E3-AEA0-68F0846E1D95}"/>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1.0519735316799483</c:v>
                </c:pt>
                <c:pt idx="47">
                  <c:v>1.6041004915156662</c:v>
                </c:pt>
                <c:pt idx="48">
                  <c:v>1.8467398265563872</c:v>
                </c:pt>
                <c:pt idx="49">
                  <c:v>2.3187164073627144</c:v>
                </c:pt>
                <c:pt idx="50">
                  <c:v>2.5597501422234501</c:v>
                </c:pt>
              </c:numCache>
            </c:numRef>
          </c:val>
          <c:smooth val="0"/>
          <c:extLst>
            <c:ext xmlns:c16="http://schemas.microsoft.com/office/drawing/2014/chart" uri="{C3380CC4-5D6E-409C-BE32-E72D297353CC}">
              <c16:uniqueId val="{00000020-8EF6-4E03-BF2F-32C81086D9CF}"/>
            </c:ext>
          </c:extLst>
        </c:ser>
        <c:ser>
          <c:idx val="4"/>
          <c:order val="4"/>
          <c:tx>
            <c:strRef>
              <c:f>'c1-2'!$F$17</c:f>
              <c:strCache>
                <c:ptCount val="1"/>
                <c:pt idx="0">
                  <c:v>Szeptemberi előrejelzésünk</c:v>
                </c:pt>
              </c:strCache>
            </c:strRef>
          </c:tx>
          <c:spPr>
            <a:ln>
              <a:noFill/>
            </a:ln>
          </c:spPr>
          <c:marker>
            <c:symbol val="circle"/>
            <c:size val="5"/>
            <c:spPr>
              <a:solidFill>
                <a:schemeClr val="accent1"/>
              </a:solidFill>
              <a:ln>
                <a:solidFill>
                  <a:schemeClr val="accent1"/>
                </a:solidFill>
              </a:ln>
            </c:spPr>
          </c:marker>
          <c:val>
            <c:numRef>
              <c:f>'c1-2'!$F$18:$F$65</c:f>
              <c:numCache>
                <c:formatCode>General</c:formatCode>
                <c:ptCount val="4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0">
                  <c:v>0.63764691011900254</c:v>
                </c:pt>
                <c:pt idx="45" formatCode="0.0">
                  <c:v>0.74706100242876516</c:v>
                </c:pt>
                <c:pt idx="46" formatCode="0.0">
                  <c:v>1.0860408010261864</c:v>
                </c:pt>
                <c:pt idx="47" formatCode="0.0">
                  <c:v>1.6144331878466858</c:v>
                </c:pt>
              </c:numCache>
            </c:numRef>
          </c:val>
          <c:smooth val="0"/>
          <c:extLst>
            <c:ext xmlns:c16="http://schemas.microsoft.com/office/drawing/2014/chart" uri="{C3380CC4-5D6E-409C-BE32-E72D297353CC}">
              <c16:uniqueId val="{00000021-8EF6-4E03-BF2F-32C81086D9CF}"/>
            </c:ext>
          </c:extLst>
        </c:ser>
        <c:dLbls>
          <c:showLegendKey val="0"/>
          <c:showVal val="0"/>
          <c:showCatName val="0"/>
          <c:showSerName val="0"/>
          <c:showPercent val="0"/>
          <c:showBubbleSize val="0"/>
        </c:dLbls>
        <c:marker val="1"/>
        <c:smooth val="0"/>
        <c:axId val="63801600"/>
        <c:axId val="63804160"/>
      </c:lineChart>
      <c:dateAx>
        <c:axId val="63801600"/>
        <c:scaling>
          <c:orientation val="minMax"/>
        </c:scaling>
        <c:delete val="0"/>
        <c:axPos val="b"/>
        <c:numFmt formatCode="yyyy/mm" sourceLinked="0"/>
        <c:majorTickMark val="out"/>
        <c:minorTickMark val="none"/>
        <c:tickLblPos val="low"/>
        <c:spPr>
          <a:ln w="3175">
            <a:solidFill>
              <a:schemeClr val="bg1">
                <a:lumMod val="75000"/>
              </a:schemeClr>
            </a:solidFill>
            <a:prstDash val="solid"/>
          </a:ln>
        </c:spPr>
        <c:txPr>
          <a:bodyPr rot="-5400000" vert="horz"/>
          <a:lstStyle/>
          <a:p>
            <a:pPr>
              <a:defRPr sz="900" b="0" i="0">
                <a:latin typeface="Calibri"/>
                <a:ea typeface="Calibri"/>
                <a:cs typeface="Calibri"/>
              </a:defRPr>
            </a:pPr>
            <a:endParaRPr lang="en-US"/>
          </a:p>
        </c:txPr>
        <c:crossAx val="63804160"/>
        <c:crosses val="autoZero"/>
        <c:auto val="1"/>
        <c:lblOffset val="100"/>
        <c:baseTimeUnit val="months"/>
      </c:dateAx>
      <c:valAx>
        <c:axId val="6380416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75000"/>
              </a:schemeClr>
            </a:solidFill>
            <a:prstDash val="solid"/>
          </a:ln>
        </c:spPr>
        <c:txPr>
          <a:bodyPr/>
          <a:lstStyle/>
          <a:p>
            <a:pPr>
              <a:defRPr sz="900" b="0" i="0">
                <a:latin typeface="Calibri"/>
                <a:ea typeface="Calibri"/>
                <a:cs typeface="Calibri"/>
              </a:defRPr>
            </a:pPr>
            <a:endParaRPr lang="en-US"/>
          </a:p>
        </c:txPr>
        <c:crossAx val="63801600"/>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87731481481488E-2"/>
          <c:y val="7.9796732555834193E-2"/>
          <c:w val="0.84707376510179611"/>
          <c:h val="0.54094828036442111"/>
        </c:manualLayout>
      </c:layout>
      <c:areaChart>
        <c:grouping val="stacked"/>
        <c:varyColors val="0"/>
        <c:ser>
          <c:idx val="3"/>
          <c:order val="3"/>
          <c:tx>
            <c:strRef>
              <c:f>'c1-15'!$E$11</c:f>
              <c:strCache>
                <c:ptCount val="1"/>
              </c:strCache>
            </c:strRef>
          </c:tx>
          <c:spPr>
            <a:noFill/>
            <a:ln w="25400">
              <a:noFill/>
            </a:ln>
            <a:effectLst/>
          </c:spPr>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'c1-15'!$E$12:$E$40</c:f>
              <c:numCache>
                <c:formatCode>0.00%</c:formatCode>
                <c:ptCount val="29"/>
                <c:pt idx="0">
                  <c:v>7.20721E-2</c:v>
                </c:pt>
                <c:pt idx="1">
                  <c:v>7.20721E-2</c:v>
                </c:pt>
                <c:pt idx="2">
                  <c:v>7.20721E-2</c:v>
                </c:pt>
                <c:pt idx="3">
                  <c:v>6.9864099999999998E-2</c:v>
                </c:pt>
                <c:pt idx="4">
                  <c:v>0.1011532</c:v>
                </c:pt>
                <c:pt idx="5">
                  <c:v>9.1227699999999995E-2</c:v>
                </c:pt>
                <c:pt idx="6">
                  <c:v>7.9161200000000001E-2</c:v>
                </c:pt>
                <c:pt idx="7">
                  <c:v>7.0933099999999999E-2</c:v>
                </c:pt>
                <c:pt idx="8">
                  <c:v>6.5249399999999999E-2</c:v>
                </c:pt>
                <c:pt idx="9">
                  <c:v>6.1353100000000001E-2</c:v>
                </c:pt>
                <c:pt idx="10">
                  <c:v>5.9000900000000002E-2</c:v>
                </c:pt>
                <c:pt idx="11">
                  <c:v>5.7346500000000002E-2</c:v>
                </c:pt>
                <c:pt idx="12">
                  <c:v>5.6333599999999998E-2</c:v>
                </c:pt>
                <c:pt idx="13">
                  <c:v>5.5671499999999999E-2</c:v>
                </c:pt>
                <c:pt idx="14">
                  <c:v>5.5252500000000003E-2</c:v>
                </c:pt>
                <c:pt idx="15">
                  <c:v>5.4950400000000003E-2</c:v>
                </c:pt>
                <c:pt idx="16">
                  <c:v>5.4791399999999997E-2</c:v>
                </c:pt>
                <c:pt idx="17">
                  <c:v>5.4663400000000001E-2</c:v>
                </c:pt>
                <c:pt idx="18">
                  <c:v>5.4593599999999999E-2</c:v>
                </c:pt>
                <c:pt idx="19">
                  <c:v>5.4541699999999999E-2</c:v>
                </c:pt>
                <c:pt idx="20">
                  <c:v>5.4513800000000001E-2</c:v>
                </c:pt>
                <c:pt idx="21">
                  <c:v>5.4482999999999997E-2</c:v>
                </c:pt>
                <c:pt idx="22">
                  <c:v>5.44672E-2</c:v>
                </c:pt>
                <c:pt idx="23">
                  <c:v>5.4455299999999998E-2</c:v>
                </c:pt>
                <c:pt idx="24">
                  <c:v>5.4448099999999999E-2</c:v>
                </c:pt>
                <c:pt idx="25">
                  <c:v>5.4442299999999999E-2</c:v>
                </c:pt>
                <c:pt idx="26">
                  <c:v>5.44387E-2</c:v>
                </c:pt>
                <c:pt idx="27">
                  <c:v>5.4435900000000002E-2</c:v>
                </c:pt>
                <c:pt idx="28">
                  <c:v>5.4434200000000002E-2</c:v>
                </c:pt>
              </c:numCache>
            </c:numRef>
          </c:val>
          <c:extLst>
            <c:ext xmlns:c16="http://schemas.microsoft.com/office/drawing/2014/chart" uri="{C3380CC4-5D6E-409C-BE32-E72D297353CC}">
              <c16:uniqueId val="{00000000-28EF-49DD-85EE-4AA3EB657D1A}"/>
            </c:ext>
          </c:extLst>
        </c:ser>
        <c:ser>
          <c:idx val="9"/>
          <c:order val="4"/>
          <c:tx>
            <c:strRef>
              <c:f>'c1-15'!$F$11</c:f>
              <c:strCache>
                <c:ptCount val="1"/>
              </c:strCache>
            </c:strRef>
          </c:tx>
          <c:spPr>
            <a:solidFill>
              <a:srgbClr val="9C0000">
                <a:alpha val="21000"/>
              </a:srgbClr>
            </a:solidFill>
            <a:ln w="25400">
              <a:noFill/>
            </a:ln>
            <a:effectLst/>
          </c:spPr>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'c1-15'!$F$12:$F$40</c:f>
              <c:numCache>
                <c:formatCode>0.00%</c:formatCode>
                <c:ptCount val="29"/>
                <c:pt idx="0">
                  <c:v>7.6576499999999992E-2</c:v>
                </c:pt>
                <c:pt idx="1">
                  <c:v>7.6576499999999992E-2</c:v>
                </c:pt>
                <c:pt idx="2">
                  <c:v>7.6576499999999992E-2</c:v>
                </c:pt>
                <c:pt idx="3">
                  <c:v>0.17403030000000003</c:v>
                </c:pt>
                <c:pt idx="4">
                  <c:v>0.10688539999999999</c:v>
                </c:pt>
                <c:pt idx="5">
                  <c:v>9.3170400000000014E-2</c:v>
                </c:pt>
                <c:pt idx="6">
                  <c:v>7.1487599999999998E-2</c:v>
                </c:pt>
                <c:pt idx="7">
                  <c:v>5.3216700000000006E-2</c:v>
                </c:pt>
                <c:pt idx="8">
                  <c:v>3.8074300000000005E-2</c:v>
                </c:pt>
                <c:pt idx="9">
                  <c:v>2.5063300000000004E-2</c:v>
                </c:pt>
                <c:pt idx="10">
                  <c:v>1.6913699999999997E-2</c:v>
                </c:pt>
                <c:pt idx="11">
                  <c:v>1.0346199999999993E-2</c:v>
                </c:pt>
                <c:pt idx="12">
                  <c:v>6.618899999999997E-3</c:v>
                </c:pt>
                <c:pt idx="13">
                  <c:v>4.0200000000000027E-3</c:v>
                </c:pt>
                <c:pt idx="14">
                  <c:v>2.4369999999999947E-3</c:v>
                </c:pt>
                <c:pt idx="15">
                  <c:v>1.3997999999999997E-3</c:v>
                </c:pt>
                <c:pt idx="16">
                  <c:v>8.7780000000000497E-4</c:v>
                </c:pt>
                <c:pt idx="17">
                  <c:v>4.9880000000000063E-4</c:v>
                </c:pt>
                <c:pt idx="18">
                  <c:v>3.3110000000000084E-4</c:v>
                </c:pt>
                <c:pt idx="19">
                  <c:v>2.027000000000001E-4</c:v>
                </c:pt>
                <c:pt idx="20">
                  <c:v>1.2720000000000092E-4</c:v>
                </c:pt>
                <c:pt idx="21">
                  <c:v>6.8500000000006056E-5</c:v>
                </c:pt>
                <c:pt idx="22">
                  <c:v>4.2699999999999683E-5</c:v>
                </c:pt>
                <c:pt idx="23">
                  <c:v>2.490000000000131E-5</c:v>
                </c:pt>
                <c:pt idx="24">
                  <c:v>1.4300000000001811E-5</c:v>
                </c:pt>
                <c:pt idx="25">
                  <c:v>7.8999999999981863E-6</c:v>
                </c:pt>
                <c:pt idx="26">
                  <c:v>4.6000000000004371E-6</c:v>
                </c:pt>
                <c:pt idx="27">
                  <c:v>2.4999999999955613E-6</c:v>
                </c:pt>
                <c:pt idx="28">
                  <c:v>1.299999999995749E-6</c:v>
                </c:pt>
              </c:numCache>
            </c:numRef>
          </c:val>
          <c:extLst>
            <c:ext xmlns:c16="http://schemas.microsoft.com/office/drawing/2014/chart" uri="{C3380CC4-5D6E-409C-BE32-E72D297353CC}">
              <c16:uniqueId val="{00000001-28EF-49DD-85EE-4AA3EB657D1A}"/>
            </c:ext>
          </c:extLst>
        </c:ser>
        <c:dLbls>
          <c:showLegendKey val="0"/>
          <c:showVal val="0"/>
          <c:showCatName val="0"/>
          <c:showSerName val="0"/>
          <c:showPercent val="0"/>
          <c:showBubbleSize val="0"/>
        </c:dLbls>
        <c:axId val="170965248"/>
        <c:axId val="170971136"/>
      </c:areaChart>
      <c:barChart>
        <c:barDir val="col"/>
        <c:grouping val="clustered"/>
        <c:varyColors val="0"/>
        <c:ser>
          <c:idx val="0"/>
          <c:order val="0"/>
          <c:tx>
            <c:strRef>
              <c:f>'c1-15'!$B$11</c:f>
              <c:strCache>
                <c:ptCount val="1"/>
                <c:pt idx="0">
                  <c:v>Weight in employment (right scale)</c:v>
                </c:pt>
              </c:strCache>
            </c:strRef>
          </c:tx>
          <c:spPr>
            <a:solidFill>
              <a:schemeClr val="accent6"/>
            </a:solidFill>
            <a:ln>
              <a:noFill/>
            </a:ln>
            <a:effectLst/>
          </c:spPr>
          <c:invertIfNegative val="0"/>
          <c:dPt>
            <c:idx val="0"/>
            <c:invertIfNegative val="0"/>
            <c:bubble3D val="0"/>
            <c:spPr>
              <a:solidFill>
                <a:schemeClr val="accent6">
                  <a:lumMod val="50000"/>
                </a:schemeClr>
              </a:solidFill>
              <a:ln>
                <a:noFill/>
              </a:ln>
              <a:effectLst/>
            </c:spPr>
            <c:extLst>
              <c:ext xmlns:c16="http://schemas.microsoft.com/office/drawing/2014/chart" uri="{C3380CC4-5D6E-409C-BE32-E72D297353CC}">
                <c16:uniqueId val="{00000003-28EF-49DD-85EE-4AA3EB657D1A}"/>
              </c:ext>
            </c:extLst>
          </c:dPt>
          <c:dPt>
            <c:idx val="3"/>
            <c:invertIfNegative val="0"/>
            <c:bubble3D val="0"/>
            <c:spPr>
              <a:solidFill>
                <a:schemeClr val="accent6">
                  <a:lumMod val="50000"/>
                </a:schemeClr>
              </a:solidFill>
              <a:ln>
                <a:noFill/>
              </a:ln>
              <a:effectLst/>
            </c:spPr>
            <c:extLst>
              <c:ext xmlns:c16="http://schemas.microsoft.com/office/drawing/2014/chart" uri="{C3380CC4-5D6E-409C-BE32-E72D297353CC}">
                <c16:uniqueId val="{00000005-28EF-49DD-85EE-4AA3EB657D1A}"/>
              </c:ext>
            </c:extLst>
          </c:dPt>
          <c:dPt>
            <c:idx val="4"/>
            <c:invertIfNegative val="0"/>
            <c:bubble3D val="0"/>
            <c:extLst>
              <c:ext xmlns:c16="http://schemas.microsoft.com/office/drawing/2014/chart" uri="{C3380CC4-5D6E-409C-BE32-E72D297353CC}">
                <c16:uniqueId val="{00000007-28EF-49DD-85EE-4AA3EB657D1A}"/>
              </c:ext>
            </c:extLst>
          </c:dPt>
          <c:dPt>
            <c:idx val="10"/>
            <c:invertIfNegative val="0"/>
            <c:bubble3D val="0"/>
            <c:spPr>
              <a:solidFill>
                <a:schemeClr val="accent6">
                  <a:lumMod val="50000"/>
                </a:schemeClr>
              </a:solidFill>
              <a:ln>
                <a:noFill/>
              </a:ln>
              <a:effectLst/>
            </c:spPr>
            <c:extLst>
              <c:ext xmlns:c16="http://schemas.microsoft.com/office/drawing/2014/chart" uri="{C3380CC4-5D6E-409C-BE32-E72D297353CC}">
                <c16:uniqueId val="{00000009-28EF-49DD-85EE-4AA3EB657D1A}"/>
              </c:ext>
            </c:extLst>
          </c:dPt>
          <c:dPt>
            <c:idx val="16"/>
            <c:invertIfNegative val="0"/>
            <c:bubble3D val="0"/>
            <c:extLst>
              <c:ext xmlns:c16="http://schemas.microsoft.com/office/drawing/2014/chart" uri="{C3380CC4-5D6E-409C-BE32-E72D297353CC}">
                <c16:uniqueId val="{0000000B-28EF-49DD-85EE-4AA3EB657D1A}"/>
              </c:ext>
            </c:extLst>
          </c:dPt>
          <c:dPt>
            <c:idx val="24"/>
            <c:invertIfNegative val="0"/>
            <c:bubble3D val="0"/>
            <c:spPr>
              <a:solidFill>
                <a:schemeClr val="accent6">
                  <a:lumMod val="50000"/>
                </a:schemeClr>
              </a:solidFill>
              <a:ln>
                <a:noFill/>
              </a:ln>
              <a:effectLst/>
            </c:spPr>
            <c:extLst>
              <c:ext xmlns:c16="http://schemas.microsoft.com/office/drawing/2014/chart" uri="{C3380CC4-5D6E-409C-BE32-E72D297353CC}">
                <c16:uniqueId val="{0000000D-28EF-49DD-85EE-4AA3EB657D1A}"/>
              </c:ext>
            </c:extLst>
          </c:dPt>
          <c:dPt>
            <c:idx val="29"/>
            <c:invertIfNegative val="0"/>
            <c:bubble3D val="0"/>
            <c:extLst>
              <c:ext xmlns:c16="http://schemas.microsoft.com/office/drawing/2014/chart" uri="{C3380CC4-5D6E-409C-BE32-E72D297353CC}">
                <c16:uniqueId val="{0000000F-28EF-49DD-85EE-4AA3EB657D1A}"/>
              </c:ext>
            </c:extLst>
          </c:dPt>
          <c:dPt>
            <c:idx val="33"/>
            <c:invertIfNegative val="0"/>
            <c:bubble3D val="0"/>
            <c:extLst>
              <c:ext xmlns:c16="http://schemas.microsoft.com/office/drawing/2014/chart" uri="{C3380CC4-5D6E-409C-BE32-E72D297353CC}">
                <c16:uniqueId val="{00000011-28EF-49DD-85EE-4AA3EB657D1A}"/>
              </c:ext>
            </c:extLst>
          </c:dPt>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'c1-15'!$B$12:$B$40</c:f>
              <c:numCache>
                <c:formatCode>General</c:formatCode>
                <c:ptCount val="29"/>
                <c:pt idx="0">
                  <c:v>10.786227500905181</c:v>
                </c:pt>
                <c:pt idx="1">
                  <c:v>2.4518821473238308</c:v>
                </c:pt>
                <c:pt idx="2">
                  <c:v>1.1869510056649522</c:v>
                </c:pt>
                <c:pt idx="3">
                  <c:v>13.237341164537977</c:v>
                </c:pt>
                <c:pt idx="4">
                  <c:v>3.320422414931516</c:v>
                </c:pt>
                <c:pt idx="5">
                  <c:v>6.5673847752154648</c:v>
                </c:pt>
                <c:pt idx="6">
                  <c:v>3.2807337253972482</c:v>
                </c:pt>
                <c:pt idx="7">
                  <c:v>3.4942254809821272</c:v>
                </c:pt>
                <c:pt idx="8">
                  <c:v>2.4556058001176599</c:v>
                </c:pt>
                <c:pt idx="9">
                  <c:v>3.2782326602936984</c:v>
                </c:pt>
                <c:pt idx="10">
                  <c:v>2.5324611554365308</c:v>
                </c:pt>
                <c:pt idx="11">
                  <c:v>2.6697333013014894</c:v>
                </c:pt>
                <c:pt idx="12">
                  <c:v>1.7221789378246661</c:v>
                </c:pt>
                <c:pt idx="13">
                  <c:v>2.1399825619942425</c:v>
                </c:pt>
                <c:pt idx="14">
                  <c:v>1.5949879007430112</c:v>
                </c:pt>
                <c:pt idx="15">
                  <c:v>1.8138380835190149</c:v>
                </c:pt>
                <c:pt idx="16">
                  <c:v>1.4352341138075939</c:v>
                </c:pt>
                <c:pt idx="17">
                  <c:v>1.4147365579030804</c:v>
                </c:pt>
                <c:pt idx="18">
                  <c:v>0.97482854829319032</c:v>
                </c:pt>
                <c:pt idx="19">
                  <c:v>1.0139653268129876</c:v>
                </c:pt>
                <c:pt idx="20">
                  <c:v>1.9784403039233254</c:v>
                </c:pt>
                <c:pt idx="21">
                  <c:v>0.96844314744222748</c:v>
                </c:pt>
                <c:pt idx="22">
                  <c:v>1.0552818045291752</c:v>
                </c:pt>
                <c:pt idx="23">
                  <c:v>0.90479173917841549</c:v>
                </c:pt>
                <c:pt idx="24">
                  <c:v>1.0022424574170183</c:v>
                </c:pt>
                <c:pt idx="25">
                  <c:v>0.73525725072073522</c:v>
                </c:pt>
                <c:pt idx="26">
                  <c:v>1.0667950874639531</c:v>
                </c:pt>
                <c:pt idx="27">
                  <c:v>0.68883384956685212</c:v>
                </c:pt>
                <c:pt idx="28">
                  <c:v>0.80854963619934916</c:v>
                </c:pt>
              </c:numCache>
            </c:numRef>
          </c:val>
          <c:extLst>
            <c:ext xmlns:c16="http://schemas.microsoft.com/office/drawing/2014/chart" uri="{C3380CC4-5D6E-409C-BE32-E72D297353CC}">
              <c16:uniqueId val="{00000012-28EF-49DD-85EE-4AA3EB657D1A}"/>
            </c:ext>
          </c:extLst>
        </c:ser>
        <c:dLbls>
          <c:showLegendKey val="0"/>
          <c:showVal val="0"/>
          <c:showCatName val="0"/>
          <c:showSerName val="0"/>
          <c:showPercent val="0"/>
          <c:showBubbleSize val="0"/>
        </c:dLbls>
        <c:gapWidth val="30"/>
        <c:axId val="170974208"/>
        <c:axId val="170972672"/>
      </c:barChart>
      <c:lineChart>
        <c:grouping val="standard"/>
        <c:varyColors val="0"/>
        <c:ser>
          <c:idx val="1"/>
          <c:order val="1"/>
          <c:tx>
            <c:strRef>
              <c:f>'c1-15'!$C$11</c:f>
              <c:strCache>
                <c:ptCount val="1"/>
                <c:pt idx="0">
                  <c:v>September 2016 forecast on the 2017 wage dynamics</c:v>
                </c:pt>
              </c:strCache>
            </c:strRef>
          </c:tx>
          <c:spPr>
            <a:ln w="28575" cap="rnd">
              <a:solidFill>
                <a:srgbClr val="002060"/>
              </a:solidFill>
              <a:round/>
            </a:ln>
            <a:effectLst/>
          </c:spPr>
          <c:marker>
            <c:symbol val="none"/>
          </c:marker>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'c1-15'!$C$12:$C$40</c:f>
              <c:numCache>
                <c:formatCode>0.00%</c:formatCode>
                <c:ptCount val="29"/>
                <c:pt idx="0">
                  <c:v>7.20721E-2</c:v>
                </c:pt>
                <c:pt idx="1">
                  <c:v>7.20721E-2</c:v>
                </c:pt>
                <c:pt idx="2">
                  <c:v>7.20721E-2</c:v>
                </c:pt>
                <c:pt idx="3">
                  <c:v>6.9864099999999998E-2</c:v>
                </c:pt>
                <c:pt idx="4">
                  <c:v>0.1011532</c:v>
                </c:pt>
                <c:pt idx="5">
                  <c:v>9.1227699999999995E-2</c:v>
                </c:pt>
                <c:pt idx="6">
                  <c:v>7.9161200000000001E-2</c:v>
                </c:pt>
                <c:pt idx="7">
                  <c:v>7.0933099999999999E-2</c:v>
                </c:pt>
                <c:pt idx="8">
                  <c:v>6.5249399999999999E-2</c:v>
                </c:pt>
                <c:pt idx="9">
                  <c:v>6.1353100000000001E-2</c:v>
                </c:pt>
                <c:pt idx="10">
                  <c:v>5.9000900000000002E-2</c:v>
                </c:pt>
                <c:pt idx="11">
                  <c:v>5.7346500000000002E-2</c:v>
                </c:pt>
                <c:pt idx="12">
                  <c:v>5.6333599999999998E-2</c:v>
                </c:pt>
                <c:pt idx="13">
                  <c:v>5.5671499999999999E-2</c:v>
                </c:pt>
                <c:pt idx="14">
                  <c:v>5.5252500000000003E-2</c:v>
                </c:pt>
                <c:pt idx="15">
                  <c:v>5.4950400000000003E-2</c:v>
                </c:pt>
                <c:pt idx="16">
                  <c:v>5.4791399999999997E-2</c:v>
                </c:pt>
                <c:pt idx="17">
                  <c:v>5.4663400000000001E-2</c:v>
                </c:pt>
                <c:pt idx="18">
                  <c:v>5.4593599999999999E-2</c:v>
                </c:pt>
                <c:pt idx="19">
                  <c:v>5.4541699999999999E-2</c:v>
                </c:pt>
                <c:pt idx="20">
                  <c:v>5.4513800000000001E-2</c:v>
                </c:pt>
                <c:pt idx="21">
                  <c:v>5.4482999999999997E-2</c:v>
                </c:pt>
                <c:pt idx="22">
                  <c:v>5.44672E-2</c:v>
                </c:pt>
                <c:pt idx="23">
                  <c:v>5.4455299999999998E-2</c:v>
                </c:pt>
                <c:pt idx="24">
                  <c:v>5.4448099999999999E-2</c:v>
                </c:pt>
                <c:pt idx="25">
                  <c:v>5.4442299999999999E-2</c:v>
                </c:pt>
                <c:pt idx="26">
                  <c:v>5.44387E-2</c:v>
                </c:pt>
                <c:pt idx="27">
                  <c:v>5.4435900000000002E-2</c:v>
                </c:pt>
                <c:pt idx="28">
                  <c:v>5.4434200000000002E-2</c:v>
                </c:pt>
              </c:numCache>
            </c:numRef>
          </c:val>
          <c:smooth val="0"/>
          <c:extLst>
            <c:ext xmlns:c16="http://schemas.microsoft.com/office/drawing/2014/chart" uri="{C3380CC4-5D6E-409C-BE32-E72D297353CC}">
              <c16:uniqueId val="{00000013-28EF-49DD-85EE-4AA3EB657D1A}"/>
            </c:ext>
          </c:extLst>
        </c:ser>
        <c:ser>
          <c:idx val="2"/>
          <c:order val="2"/>
          <c:tx>
            <c:strRef>
              <c:f>'c1-15'!$D$11</c:f>
              <c:strCache>
                <c:ptCount val="1"/>
                <c:pt idx="0">
                  <c:v>December 2016 forecast on the 2017 wage dynamics</c:v>
                </c:pt>
              </c:strCache>
            </c:strRef>
          </c:tx>
          <c:spPr>
            <a:ln w="28575" cap="rnd">
              <a:solidFill>
                <a:srgbClr val="9C0000"/>
              </a:solidFill>
              <a:round/>
            </a:ln>
            <a:effectLst/>
          </c:spPr>
          <c:marker>
            <c:symbol val="none"/>
          </c:marker>
          <c:cat>
            <c:numRef>
              <c:f>'c1-15'!$A$12:$A$40</c:f>
              <c:numCache>
                <c:formatCode>General</c:formatCode>
                <c:ptCount val="29"/>
                <c:pt idx="0">
                  <c:v>110000</c:v>
                </c:pt>
                <c:pt idx="1">
                  <c:v>115000</c:v>
                </c:pt>
                <c:pt idx="2">
                  <c:v>120000</c:v>
                </c:pt>
                <c:pt idx="3">
                  <c:v>125000</c:v>
                </c:pt>
                <c:pt idx="4">
                  <c:v>130000</c:v>
                </c:pt>
                <c:pt idx="5">
                  <c:v>135000</c:v>
                </c:pt>
                <c:pt idx="6">
                  <c:v>140000</c:v>
                </c:pt>
                <c:pt idx="7">
                  <c:v>145000</c:v>
                </c:pt>
                <c:pt idx="8">
                  <c:v>150000</c:v>
                </c:pt>
                <c:pt idx="9">
                  <c:v>155000</c:v>
                </c:pt>
                <c:pt idx="10">
                  <c:v>160000</c:v>
                </c:pt>
                <c:pt idx="11">
                  <c:v>165000</c:v>
                </c:pt>
                <c:pt idx="12">
                  <c:v>170000</c:v>
                </c:pt>
                <c:pt idx="13">
                  <c:v>175000</c:v>
                </c:pt>
                <c:pt idx="14">
                  <c:v>180000</c:v>
                </c:pt>
                <c:pt idx="15">
                  <c:v>185000</c:v>
                </c:pt>
                <c:pt idx="16">
                  <c:v>190000</c:v>
                </c:pt>
                <c:pt idx="17">
                  <c:v>195000</c:v>
                </c:pt>
                <c:pt idx="18">
                  <c:v>200000</c:v>
                </c:pt>
                <c:pt idx="19">
                  <c:v>205000</c:v>
                </c:pt>
                <c:pt idx="20">
                  <c:v>210000</c:v>
                </c:pt>
                <c:pt idx="21">
                  <c:v>215000</c:v>
                </c:pt>
                <c:pt idx="22">
                  <c:v>220000</c:v>
                </c:pt>
                <c:pt idx="23">
                  <c:v>225000</c:v>
                </c:pt>
                <c:pt idx="24">
                  <c:v>230000</c:v>
                </c:pt>
                <c:pt idx="25">
                  <c:v>235000</c:v>
                </c:pt>
                <c:pt idx="26">
                  <c:v>240000</c:v>
                </c:pt>
                <c:pt idx="27">
                  <c:v>245000</c:v>
                </c:pt>
                <c:pt idx="28">
                  <c:v>250000</c:v>
                </c:pt>
              </c:numCache>
            </c:numRef>
          </c:cat>
          <c:val>
            <c:numRef>
              <c:f>'c1-15'!$D$12:$D$40</c:f>
              <c:numCache>
                <c:formatCode>0.00%</c:formatCode>
                <c:ptCount val="29"/>
                <c:pt idx="0">
                  <c:v>0.14864859999999999</c:v>
                </c:pt>
                <c:pt idx="1">
                  <c:v>0.14864859999999999</c:v>
                </c:pt>
                <c:pt idx="2">
                  <c:v>0.14864859999999999</c:v>
                </c:pt>
                <c:pt idx="3">
                  <c:v>0.24389440000000001</c:v>
                </c:pt>
                <c:pt idx="4">
                  <c:v>0.20803859999999999</c:v>
                </c:pt>
                <c:pt idx="5">
                  <c:v>0.18439810000000001</c:v>
                </c:pt>
                <c:pt idx="6">
                  <c:v>0.1506488</c:v>
                </c:pt>
                <c:pt idx="7">
                  <c:v>0.1241498</c:v>
                </c:pt>
                <c:pt idx="8">
                  <c:v>0.1033237</c:v>
                </c:pt>
                <c:pt idx="9">
                  <c:v>8.6416400000000004E-2</c:v>
                </c:pt>
                <c:pt idx="10">
                  <c:v>7.5914599999999999E-2</c:v>
                </c:pt>
                <c:pt idx="11">
                  <c:v>6.7692699999999995E-2</c:v>
                </c:pt>
                <c:pt idx="12">
                  <c:v>6.2952499999999995E-2</c:v>
                </c:pt>
                <c:pt idx="13">
                  <c:v>5.9691500000000002E-2</c:v>
                </c:pt>
                <c:pt idx="14">
                  <c:v>5.7689499999999998E-2</c:v>
                </c:pt>
                <c:pt idx="15">
                  <c:v>5.6350200000000003E-2</c:v>
                </c:pt>
                <c:pt idx="16">
                  <c:v>5.5669200000000002E-2</c:v>
                </c:pt>
                <c:pt idx="17">
                  <c:v>5.5162200000000002E-2</c:v>
                </c:pt>
                <c:pt idx="18">
                  <c:v>5.49247E-2</c:v>
                </c:pt>
                <c:pt idx="19">
                  <c:v>5.4744399999999999E-2</c:v>
                </c:pt>
                <c:pt idx="20">
                  <c:v>5.4641000000000002E-2</c:v>
                </c:pt>
                <c:pt idx="21">
                  <c:v>5.4551500000000003E-2</c:v>
                </c:pt>
                <c:pt idx="22">
                  <c:v>5.45099E-2</c:v>
                </c:pt>
                <c:pt idx="23">
                  <c:v>5.4480199999999999E-2</c:v>
                </c:pt>
                <c:pt idx="24">
                  <c:v>5.4462400000000001E-2</c:v>
                </c:pt>
                <c:pt idx="25">
                  <c:v>5.4450199999999997E-2</c:v>
                </c:pt>
                <c:pt idx="26">
                  <c:v>5.44433E-2</c:v>
                </c:pt>
                <c:pt idx="27">
                  <c:v>5.4438399999999998E-2</c:v>
                </c:pt>
                <c:pt idx="28">
                  <c:v>5.4435499999999998E-2</c:v>
                </c:pt>
              </c:numCache>
            </c:numRef>
          </c:val>
          <c:smooth val="0"/>
          <c:extLst>
            <c:ext xmlns:c16="http://schemas.microsoft.com/office/drawing/2014/chart" uri="{C3380CC4-5D6E-409C-BE32-E72D297353CC}">
              <c16:uniqueId val="{00000014-28EF-49DD-85EE-4AA3EB657D1A}"/>
            </c:ext>
          </c:extLst>
        </c:ser>
        <c:dLbls>
          <c:showLegendKey val="0"/>
          <c:showVal val="0"/>
          <c:showCatName val="0"/>
          <c:showSerName val="0"/>
          <c:showPercent val="0"/>
          <c:showBubbleSize val="0"/>
        </c:dLbls>
        <c:marker val="1"/>
        <c:smooth val="0"/>
        <c:axId val="170965248"/>
        <c:axId val="170971136"/>
      </c:lineChart>
      <c:catAx>
        <c:axId val="170965248"/>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70971136"/>
        <c:crosses val="autoZero"/>
        <c:auto val="1"/>
        <c:lblAlgn val="ctr"/>
        <c:lblOffset val="100"/>
        <c:noMultiLvlLbl val="0"/>
      </c:catAx>
      <c:valAx>
        <c:axId val="170971136"/>
        <c:scaling>
          <c:orientation val="minMax"/>
          <c:max val="0.30000000000000004"/>
          <c:min val="0"/>
        </c:scaling>
        <c:delete val="0"/>
        <c:axPos val="l"/>
        <c:majorGridlines>
          <c:spPr>
            <a:ln w="9525" cap="flat" cmpd="sng" algn="ctr">
              <a:solidFill>
                <a:schemeClr val="bg1">
                  <a:lumMod val="85000"/>
                </a:schemeClr>
              </a:solidFill>
              <a:prstDash val="sysDash"/>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70965248"/>
        <c:crosses val="autoZero"/>
        <c:crossBetween val="between"/>
        <c:majorUnit val="5.000000000000001E-2"/>
      </c:valAx>
      <c:valAx>
        <c:axId val="170972672"/>
        <c:scaling>
          <c:orientation val="minMax"/>
          <c:max val="24"/>
        </c:scaling>
        <c:delete val="0"/>
        <c:axPos val="r"/>
        <c:numFmt formatCode="General"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170974208"/>
        <c:crosses val="max"/>
        <c:crossBetween val="between"/>
        <c:majorUnit val="4"/>
      </c:valAx>
      <c:catAx>
        <c:axId val="170974208"/>
        <c:scaling>
          <c:orientation val="minMax"/>
        </c:scaling>
        <c:delete val="1"/>
        <c:axPos val="b"/>
        <c:numFmt formatCode="General" sourceLinked="1"/>
        <c:majorTickMark val="out"/>
        <c:minorTickMark val="none"/>
        <c:tickLblPos val="nextTo"/>
        <c:crossAx val="170972672"/>
        <c:crosses val="autoZero"/>
        <c:auto val="1"/>
        <c:lblAlgn val="ctr"/>
        <c:lblOffset val="100"/>
        <c:noMultiLvlLbl val="0"/>
      </c:catAx>
      <c:spPr>
        <a:noFill/>
        <a:ln>
          <a:noFill/>
        </a:ln>
        <a:effectLst/>
      </c:spPr>
    </c:plotArea>
    <c:legend>
      <c:legendPos val="b"/>
      <c:legendEntry>
        <c:idx val="0"/>
        <c:delete val="1"/>
      </c:legendEntry>
      <c:legendEntry>
        <c:idx val="1"/>
        <c:delete val="1"/>
      </c:legendEntry>
      <c:layout>
        <c:manualLayout>
          <c:xMode val="edge"/>
          <c:yMode val="edge"/>
          <c:x val="0"/>
          <c:y val="0.85066903649701042"/>
          <c:w val="1"/>
          <c:h val="0.149330902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en-US"/>
    </a:p>
  </c:txPr>
  <c:printSettings>
    <c:headerFooter/>
    <c:pageMargins b="0.75" l="0.7" r="0.7" t="0.75" header="0.3" footer="0.3"/>
    <c:pageSetup orientation="portrait"/>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187731481481488E-2"/>
          <c:y val="7.7622569444444428E-2"/>
          <c:w val="0.88711134259259261"/>
          <c:h val="0.68096562500000002"/>
        </c:manualLayout>
      </c:layout>
      <c:barChart>
        <c:barDir val="col"/>
        <c:grouping val="stacked"/>
        <c:varyColors val="0"/>
        <c:ser>
          <c:idx val="2"/>
          <c:order val="0"/>
          <c:tx>
            <c:strRef>
              <c:f>'c1-16'!$A$13</c:f>
              <c:strCache>
                <c:ptCount val="1"/>
                <c:pt idx="0">
                  <c:v>Piaci alapfolyamatok alapján</c:v>
                </c:pt>
              </c:strCache>
            </c:strRef>
          </c:tx>
          <c:spPr>
            <a:solidFill>
              <a:srgbClr val="AC9F70">
                <a:lumMod val="60000"/>
                <a:lumOff val="40000"/>
              </a:srgbClr>
            </a:solidFill>
            <a:ln w="28575" cap="sq">
              <a:noFill/>
              <a:round/>
            </a:ln>
            <a:effectLst/>
          </c:spPr>
          <c:invertIfNegative val="0"/>
          <c:dPt>
            <c:idx val="0"/>
            <c:invertIfNegative val="0"/>
            <c:bubble3D val="0"/>
            <c:spPr>
              <a:solidFill>
                <a:srgbClr val="7BAFD4"/>
              </a:solidFill>
              <a:ln w="50800" cap="sq">
                <a:noFill/>
                <a:round/>
              </a:ln>
              <a:effectLst/>
            </c:spPr>
            <c:extLst>
              <c:ext xmlns:c16="http://schemas.microsoft.com/office/drawing/2014/chart" uri="{C3380CC4-5D6E-409C-BE32-E72D297353CC}">
                <c16:uniqueId val="{00000001-98CE-46F7-A54F-4DD22E3C7BE9}"/>
              </c:ext>
            </c:extLst>
          </c:dPt>
          <c:dPt>
            <c:idx val="1"/>
            <c:invertIfNegative val="0"/>
            <c:bubble3D val="0"/>
            <c:spPr>
              <a:solidFill>
                <a:srgbClr val="7BAFD4"/>
              </a:solidFill>
              <a:ln w="28575" cap="sq">
                <a:noFill/>
                <a:round/>
              </a:ln>
              <a:effectLst/>
            </c:spPr>
            <c:extLst>
              <c:ext xmlns:c16="http://schemas.microsoft.com/office/drawing/2014/chart" uri="{C3380CC4-5D6E-409C-BE32-E72D297353CC}">
                <c16:uniqueId val="{00000002-98CE-46F7-A54F-4DD22E3C7BE9}"/>
              </c:ext>
            </c:extLst>
          </c:dPt>
          <c:dPt>
            <c:idx val="10"/>
            <c:invertIfNegative val="0"/>
            <c:bubble3D val="0"/>
            <c:spPr>
              <a:solidFill>
                <a:srgbClr val="AC9F70">
                  <a:lumMod val="60000"/>
                  <a:lumOff val="40000"/>
                </a:srgbClr>
              </a:solidFill>
              <a:ln w="28575" cap="sq">
                <a:noFill/>
                <a:prstDash val="sysDash"/>
                <a:round/>
              </a:ln>
              <a:effectLst/>
            </c:spPr>
            <c:extLst>
              <c:ext xmlns:c16="http://schemas.microsoft.com/office/drawing/2014/chart" uri="{C3380CC4-5D6E-409C-BE32-E72D297353CC}">
                <c16:uniqueId val="{00000004-98CE-46F7-A54F-4DD22E3C7BE9}"/>
              </c:ext>
            </c:extLst>
          </c:dPt>
          <c:dPt>
            <c:idx val="11"/>
            <c:invertIfNegative val="0"/>
            <c:bubble3D val="0"/>
            <c:spPr>
              <a:solidFill>
                <a:srgbClr val="AC9F70">
                  <a:lumMod val="60000"/>
                  <a:lumOff val="40000"/>
                </a:srgbClr>
              </a:solidFill>
              <a:ln w="28575" cap="sq">
                <a:noFill/>
                <a:prstDash val="sysDash"/>
                <a:round/>
              </a:ln>
              <a:effectLst/>
            </c:spPr>
            <c:extLst>
              <c:ext xmlns:c16="http://schemas.microsoft.com/office/drawing/2014/chart" uri="{C3380CC4-5D6E-409C-BE32-E72D297353CC}">
                <c16:uniqueId val="{00000006-98CE-46F7-A54F-4DD22E3C7BE9}"/>
              </c:ext>
            </c:extLst>
          </c:dPt>
          <c:dPt>
            <c:idx val="12"/>
            <c:invertIfNegative val="0"/>
            <c:bubble3D val="0"/>
            <c:spPr>
              <a:solidFill>
                <a:srgbClr val="AC9F70">
                  <a:lumMod val="60000"/>
                  <a:lumOff val="40000"/>
                </a:srgbClr>
              </a:solidFill>
              <a:ln w="28575" cap="sq">
                <a:noFill/>
                <a:prstDash val="sysDash"/>
                <a:round/>
              </a:ln>
              <a:effectLst/>
            </c:spPr>
            <c:extLst>
              <c:ext xmlns:c16="http://schemas.microsoft.com/office/drawing/2014/chart" uri="{C3380CC4-5D6E-409C-BE32-E72D297353CC}">
                <c16:uniqueId val="{00000008-98CE-46F7-A54F-4DD22E3C7BE9}"/>
              </c:ext>
            </c:extLst>
          </c:dPt>
          <c:cat>
            <c:strRef>
              <c:f>'c1-16'!$C$11:$E$11</c:f>
              <c:strCache>
                <c:ptCount val="3"/>
                <c:pt idx="0">
                  <c:v>minimálbér</c:v>
                </c:pt>
                <c:pt idx="1">
                  <c:v>garantált bérminimum</c:v>
                </c:pt>
                <c:pt idx="2">
                  <c:v>átlagbér*</c:v>
                </c:pt>
              </c:strCache>
            </c:strRef>
          </c:cat>
          <c:val>
            <c:numRef>
              <c:f>'c1-16'!$C$13:$E$13</c:f>
              <c:numCache>
                <c:formatCode>0.0</c:formatCode>
                <c:ptCount val="3"/>
                <c:pt idx="0">
                  <c:v>6.0000000000000284</c:v>
                </c:pt>
                <c:pt idx="1">
                  <c:v>6</c:v>
                </c:pt>
                <c:pt idx="2">
                  <c:v>6.0000000000000284</c:v>
                </c:pt>
              </c:numCache>
            </c:numRef>
          </c:val>
          <c:extLst>
            <c:ext xmlns:c16="http://schemas.microsoft.com/office/drawing/2014/chart" uri="{C3380CC4-5D6E-409C-BE32-E72D297353CC}">
              <c16:uniqueId val="{00000009-98CE-46F7-A54F-4DD22E3C7BE9}"/>
            </c:ext>
          </c:extLst>
        </c:ser>
        <c:ser>
          <c:idx val="1"/>
          <c:order val="2"/>
          <c:tx>
            <c:strRef>
              <c:f>'c1-16'!$A$15</c:f>
              <c:strCache>
                <c:ptCount val="1"/>
                <c:pt idx="0">
                  <c:v>Járulékcsökkentés hatása</c:v>
                </c:pt>
              </c:strCache>
            </c:strRef>
          </c:tx>
          <c:spPr>
            <a:solidFill>
              <a:srgbClr val="7BAFD4">
                <a:lumMod val="50000"/>
              </a:srgbClr>
            </a:solidFill>
            <a:ln>
              <a:noFill/>
            </a:ln>
            <a:effectLst/>
          </c:spPr>
          <c:invertIfNegative val="0"/>
          <c:cat>
            <c:strRef>
              <c:f>'c1-16'!$C$11:$E$11</c:f>
              <c:strCache>
                <c:ptCount val="3"/>
                <c:pt idx="0">
                  <c:v>minimálbér</c:v>
                </c:pt>
                <c:pt idx="1">
                  <c:v>garantált bérminimum</c:v>
                </c:pt>
                <c:pt idx="2">
                  <c:v>átlagbér*</c:v>
                </c:pt>
              </c:strCache>
            </c:strRef>
          </c:cat>
          <c:val>
            <c:numRef>
              <c:f>'c1-16'!$C$15:$E$15</c:f>
              <c:numCache>
                <c:formatCode>0.0</c:formatCode>
                <c:ptCount val="3"/>
                <c:pt idx="0">
                  <c:v>-4.4694499947417938</c:v>
                </c:pt>
                <c:pt idx="1">
                  <c:v>-4.8638132295719743</c:v>
                </c:pt>
                <c:pt idx="2">
                  <c:v>-4.1245136186770566</c:v>
                </c:pt>
              </c:numCache>
            </c:numRef>
          </c:val>
          <c:extLst>
            <c:ext xmlns:c16="http://schemas.microsoft.com/office/drawing/2014/chart" uri="{C3380CC4-5D6E-409C-BE32-E72D297353CC}">
              <c16:uniqueId val="{0000000A-98CE-46F7-A54F-4DD22E3C7BE9}"/>
            </c:ext>
          </c:extLst>
        </c:ser>
        <c:ser>
          <c:idx val="3"/>
          <c:order val="3"/>
          <c:tx>
            <c:strRef>
              <c:f>'c1-16'!$A$14</c:f>
              <c:strCache>
                <c:ptCount val="1"/>
                <c:pt idx="0">
                  <c:v>Minimálbérek emelésének hatása</c:v>
                </c:pt>
              </c:strCache>
            </c:strRef>
          </c:tx>
          <c:spPr>
            <a:solidFill>
              <a:srgbClr val="7BAFD4"/>
            </a:solidFill>
            <a:ln w="28575">
              <a:noFill/>
            </a:ln>
          </c:spPr>
          <c:invertIfNegative val="0"/>
          <c:cat>
            <c:strRef>
              <c:f>'c1-16'!$C$11:$E$11</c:f>
              <c:strCache>
                <c:ptCount val="3"/>
                <c:pt idx="0">
                  <c:v>minimálbér</c:v>
                </c:pt>
                <c:pt idx="1">
                  <c:v>garantált bérminimum</c:v>
                </c:pt>
                <c:pt idx="2">
                  <c:v>átlagbér*</c:v>
                </c:pt>
              </c:strCache>
            </c:strRef>
          </c:cat>
          <c:val>
            <c:numRef>
              <c:f>'c1-16'!$C$14:$E$14</c:f>
              <c:numCache>
                <c:formatCode>0.0</c:formatCode>
                <c:ptCount val="3"/>
                <c:pt idx="0">
                  <c:v>8.8648648648648134</c:v>
                </c:pt>
                <c:pt idx="1">
                  <c:v>19</c:v>
                </c:pt>
                <c:pt idx="2">
                  <c:v>0</c:v>
                </c:pt>
              </c:numCache>
            </c:numRef>
          </c:val>
          <c:extLst>
            <c:ext xmlns:c16="http://schemas.microsoft.com/office/drawing/2014/chart" uri="{C3380CC4-5D6E-409C-BE32-E72D297353CC}">
              <c16:uniqueId val="{0000000B-98CE-46F7-A54F-4DD22E3C7BE9}"/>
            </c:ext>
          </c:extLst>
        </c:ser>
        <c:dLbls>
          <c:showLegendKey val="0"/>
          <c:showVal val="0"/>
          <c:showCatName val="0"/>
          <c:showSerName val="0"/>
          <c:showPercent val="0"/>
          <c:showBubbleSize val="0"/>
        </c:dLbls>
        <c:gapWidth val="100"/>
        <c:overlap val="100"/>
        <c:axId val="171111936"/>
        <c:axId val="171113856"/>
      </c:barChart>
      <c:lineChart>
        <c:grouping val="standard"/>
        <c:varyColors val="0"/>
        <c:ser>
          <c:idx val="0"/>
          <c:order val="1"/>
          <c:tx>
            <c:strRef>
              <c:f>'c1-16'!$A$16</c:f>
              <c:strCache>
                <c:ptCount val="1"/>
                <c:pt idx="0">
                  <c:v>Intézkedéseket követően</c:v>
                </c:pt>
              </c:strCache>
            </c:strRef>
          </c:tx>
          <c:spPr>
            <a:ln>
              <a:noFill/>
            </a:ln>
            <a:effectLst/>
          </c:spPr>
          <c:marker>
            <c:symbol val="circle"/>
            <c:size val="14"/>
            <c:spPr>
              <a:solidFill>
                <a:sysClr val="window" lastClr="FFFFFF"/>
              </a:solidFill>
              <a:ln w="28575">
                <a:solidFill>
                  <a:sysClr val="windowText" lastClr="000000"/>
                </a:solidFill>
              </a:ln>
            </c:spPr>
          </c:marker>
          <c:dPt>
            <c:idx val="2"/>
            <c:bubble3D val="0"/>
            <c:extLst>
              <c:ext xmlns:c16="http://schemas.microsoft.com/office/drawing/2014/chart" uri="{C3380CC4-5D6E-409C-BE32-E72D297353CC}">
                <c16:uniqueId val="{0000000C-98CE-46F7-A54F-4DD22E3C7BE9}"/>
              </c:ext>
            </c:extLst>
          </c:dPt>
          <c:cat>
            <c:strRef>
              <c:f>'c1-16'!$C$11:$E$11</c:f>
              <c:strCache>
                <c:ptCount val="3"/>
                <c:pt idx="0">
                  <c:v>minimálbér</c:v>
                </c:pt>
                <c:pt idx="1">
                  <c:v>garantált bérminimum</c:v>
                </c:pt>
                <c:pt idx="2">
                  <c:v>átlagbér*</c:v>
                </c:pt>
              </c:strCache>
            </c:strRef>
          </c:cat>
          <c:val>
            <c:numRef>
              <c:f>'c1-16'!$C$16:$E$16</c:f>
              <c:numCache>
                <c:formatCode>0.0</c:formatCode>
                <c:ptCount val="3"/>
                <c:pt idx="0">
                  <c:v>10.395414870123048</c:v>
                </c:pt>
                <c:pt idx="1">
                  <c:v>20.136186770428026</c:v>
                </c:pt>
                <c:pt idx="2">
                  <c:v>1.8754863813229719</c:v>
                </c:pt>
              </c:numCache>
            </c:numRef>
          </c:val>
          <c:smooth val="0"/>
          <c:extLst>
            <c:ext xmlns:c16="http://schemas.microsoft.com/office/drawing/2014/chart" uri="{C3380CC4-5D6E-409C-BE32-E72D297353CC}">
              <c16:uniqueId val="{0000000D-98CE-46F7-A54F-4DD22E3C7BE9}"/>
            </c:ext>
          </c:extLst>
        </c:ser>
        <c:dLbls>
          <c:showLegendKey val="0"/>
          <c:showVal val="0"/>
          <c:showCatName val="0"/>
          <c:showSerName val="0"/>
          <c:showPercent val="0"/>
          <c:showBubbleSize val="0"/>
        </c:dLbls>
        <c:marker val="1"/>
        <c:smooth val="0"/>
        <c:axId val="171111936"/>
        <c:axId val="171113856"/>
      </c:lineChart>
      <c:catAx>
        <c:axId val="171111936"/>
        <c:scaling>
          <c:orientation val="minMax"/>
        </c:scaling>
        <c:delete val="0"/>
        <c:axPos val="b"/>
        <c:numFmt formatCode="General" sourceLinked="0"/>
        <c:majorTickMark val="none"/>
        <c:minorTickMark val="none"/>
        <c:tickLblPos val="low"/>
        <c:spPr>
          <a:noFill/>
          <a:ln w="9525" cap="flat" cmpd="sng" algn="ctr">
            <a:solidFill>
              <a:schemeClr val="tx2"/>
            </a:solidFill>
            <a:round/>
          </a:ln>
          <a:effectLst/>
        </c:spPr>
        <c:txPr>
          <a:bodyPr rot="0" vert="horz"/>
          <a:lstStyle/>
          <a:p>
            <a:pPr>
              <a:defRPr/>
            </a:pPr>
            <a:endParaRPr lang="en-US"/>
          </a:p>
        </c:txPr>
        <c:crossAx val="171113856"/>
        <c:crosses val="autoZero"/>
        <c:auto val="1"/>
        <c:lblAlgn val="ctr"/>
        <c:lblOffset val="100"/>
        <c:noMultiLvlLbl val="0"/>
      </c:catAx>
      <c:valAx>
        <c:axId val="171113856"/>
        <c:scaling>
          <c:orientation val="minMax"/>
          <c:max val="25"/>
          <c:min val="-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2"/>
            </a:solidFill>
          </a:ln>
          <a:effectLst/>
        </c:spPr>
        <c:txPr>
          <a:bodyPr rot="-60000000" vert="horz"/>
          <a:lstStyle/>
          <a:p>
            <a:pPr>
              <a:defRPr/>
            </a:pPr>
            <a:endParaRPr lang="en-US"/>
          </a:p>
        </c:txPr>
        <c:crossAx val="171111936"/>
        <c:crosses val="autoZero"/>
        <c:crossBetween val="between"/>
      </c:valAx>
      <c:spPr>
        <a:noFill/>
        <a:ln w="25400">
          <a:noFill/>
        </a:ln>
      </c:spPr>
    </c:plotArea>
    <c:legend>
      <c:legendPos val="r"/>
      <c:layout>
        <c:manualLayout>
          <c:xMode val="edge"/>
          <c:yMode val="edge"/>
          <c:x val="0"/>
          <c:y val="0.83813680555555559"/>
          <c:w val="0.98821527329681114"/>
          <c:h val="0.16186319444444444"/>
        </c:manualLayout>
      </c:layout>
      <c:overlay val="0"/>
      <c:spPr>
        <a:noFill/>
        <a:ln>
          <a:noFill/>
        </a:ln>
        <a:effectLst/>
      </c:spPr>
      <c:txPr>
        <a:bodyPr rot="0" vert="horz"/>
        <a:lstStyle/>
        <a:p>
          <a:pPr>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900">
          <a:solidFill>
            <a:sysClr val="windowText" lastClr="000000"/>
          </a:solidFill>
          <a:latin typeface="Calibri" panose="020F0502020204030204" pitchFamily="34" charset="0"/>
          <a:cs typeface="Traditional Arabic" panose="02020603050405020304" pitchFamily="18" charset="-78"/>
        </a:defRPr>
      </a:pPr>
      <a:endParaRPr lang="en-US"/>
    </a:p>
  </c:txPr>
  <c:printSettings>
    <c:headerFooter/>
    <c:pageMargins b="0.75" l="0.7" r="0.7" t="0.75" header="0.3" footer="0.3"/>
    <c:pageSetup orientation="portrait"/>
  </c:printSettings>
  <c:userShapes r:id="rId2"/>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187731481481488E-2"/>
          <c:y val="7.7622569444444428E-2"/>
          <c:w val="0.88711134259259261"/>
          <c:h val="0.51339618055555558"/>
        </c:manualLayout>
      </c:layout>
      <c:barChart>
        <c:barDir val="col"/>
        <c:grouping val="stacked"/>
        <c:varyColors val="0"/>
        <c:ser>
          <c:idx val="2"/>
          <c:order val="0"/>
          <c:tx>
            <c:strRef>
              <c:f>'c1-16'!$B$13</c:f>
              <c:strCache>
                <c:ptCount val="1"/>
                <c:pt idx="0">
                  <c:v>In line with underlying market developments</c:v>
                </c:pt>
              </c:strCache>
            </c:strRef>
          </c:tx>
          <c:spPr>
            <a:solidFill>
              <a:srgbClr val="AC9F70">
                <a:lumMod val="60000"/>
                <a:lumOff val="40000"/>
              </a:srgbClr>
            </a:solidFill>
            <a:ln w="28575" cap="sq">
              <a:noFill/>
              <a:round/>
            </a:ln>
            <a:effectLst/>
          </c:spPr>
          <c:invertIfNegative val="0"/>
          <c:dPt>
            <c:idx val="0"/>
            <c:invertIfNegative val="0"/>
            <c:bubble3D val="0"/>
            <c:spPr>
              <a:solidFill>
                <a:srgbClr val="7BAFD4"/>
              </a:solidFill>
              <a:ln w="50800" cap="sq">
                <a:noFill/>
                <a:round/>
              </a:ln>
              <a:effectLst/>
            </c:spPr>
            <c:extLst>
              <c:ext xmlns:c16="http://schemas.microsoft.com/office/drawing/2014/chart" uri="{C3380CC4-5D6E-409C-BE32-E72D297353CC}">
                <c16:uniqueId val="{00000001-98CE-46F7-A54F-4DD22E3C7BE9}"/>
              </c:ext>
            </c:extLst>
          </c:dPt>
          <c:dPt>
            <c:idx val="1"/>
            <c:invertIfNegative val="0"/>
            <c:bubble3D val="0"/>
            <c:spPr>
              <a:solidFill>
                <a:srgbClr val="7BAFD4"/>
              </a:solidFill>
              <a:ln w="28575" cap="sq">
                <a:noFill/>
                <a:round/>
              </a:ln>
              <a:effectLst/>
            </c:spPr>
            <c:extLst>
              <c:ext xmlns:c16="http://schemas.microsoft.com/office/drawing/2014/chart" uri="{C3380CC4-5D6E-409C-BE32-E72D297353CC}">
                <c16:uniqueId val="{00000002-98CE-46F7-A54F-4DD22E3C7BE9}"/>
              </c:ext>
            </c:extLst>
          </c:dPt>
          <c:dPt>
            <c:idx val="10"/>
            <c:invertIfNegative val="0"/>
            <c:bubble3D val="0"/>
            <c:spPr>
              <a:solidFill>
                <a:srgbClr val="AC9F70">
                  <a:lumMod val="60000"/>
                  <a:lumOff val="40000"/>
                </a:srgbClr>
              </a:solidFill>
              <a:ln w="28575" cap="sq">
                <a:noFill/>
                <a:prstDash val="sysDash"/>
                <a:round/>
              </a:ln>
              <a:effectLst/>
            </c:spPr>
            <c:extLst>
              <c:ext xmlns:c16="http://schemas.microsoft.com/office/drawing/2014/chart" uri="{C3380CC4-5D6E-409C-BE32-E72D297353CC}">
                <c16:uniqueId val="{00000004-98CE-46F7-A54F-4DD22E3C7BE9}"/>
              </c:ext>
            </c:extLst>
          </c:dPt>
          <c:dPt>
            <c:idx val="11"/>
            <c:invertIfNegative val="0"/>
            <c:bubble3D val="0"/>
            <c:spPr>
              <a:solidFill>
                <a:srgbClr val="AC9F70">
                  <a:lumMod val="60000"/>
                  <a:lumOff val="40000"/>
                </a:srgbClr>
              </a:solidFill>
              <a:ln w="28575" cap="sq">
                <a:noFill/>
                <a:prstDash val="sysDash"/>
                <a:round/>
              </a:ln>
              <a:effectLst/>
            </c:spPr>
            <c:extLst>
              <c:ext xmlns:c16="http://schemas.microsoft.com/office/drawing/2014/chart" uri="{C3380CC4-5D6E-409C-BE32-E72D297353CC}">
                <c16:uniqueId val="{00000006-98CE-46F7-A54F-4DD22E3C7BE9}"/>
              </c:ext>
            </c:extLst>
          </c:dPt>
          <c:dPt>
            <c:idx val="12"/>
            <c:invertIfNegative val="0"/>
            <c:bubble3D val="0"/>
            <c:spPr>
              <a:solidFill>
                <a:srgbClr val="AC9F70">
                  <a:lumMod val="60000"/>
                  <a:lumOff val="40000"/>
                </a:srgbClr>
              </a:solidFill>
              <a:ln w="28575" cap="sq">
                <a:noFill/>
                <a:prstDash val="sysDash"/>
                <a:round/>
              </a:ln>
              <a:effectLst/>
            </c:spPr>
            <c:extLst>
              <c:ext xmlns:c16="http://schemas.microsoft.com/office/drawing/2014/chart" uri="{C3380CC4-5D6E-409C-BE32-E72D297353CC}">
                <c16:uniqueId val="{00000008-98CE-46F7-A54F-4DD22E3C7BE9}"/>
              </c:ext>
            </c:extLst>
          </c:dPt>
          <c:cat>
            <c:strRef>
              <c:f>'c1-16'!$C$12:$E$12</c:f>
              <c:strCache>
                <c:ptCount val="3"/>
                <c:pt idx="0">
                  <c:v>minimum wage </c:v>
                </c:pt>
                <c:pt idx="1">
                  <c:v>guaranteed wage minimum </c:v>
                </c:pt>
                <c:pt idx="2">
                  <c:v>average wage*</c:v>
                </c:pt>
              </c:strCache>
            </c:strRef>
          </c:cat>
          <c:val>
            <c:numRef>
              <c:f>'c1-16'!$C$13:$E$13</c:f>
              <c:numCache>
                <c:formatCode>0.0</c:formatCode>
                <c:ptCount val="3"/>
                <c:pt idx="0">
                  <c:v>6.0000000000000284</c:v>
                </c:pt>
                <c:pt idx="1">
                  <c:v>6</c:v>
                </c:pt>
                <c:pt idx="2">
                  <c:v>6.0000000000000284</c:v>
                </c:pt>
              </c:numCache>
            </c:numRef>
          </c:val>
          <c:extLst>
            <c:ext xmlns:c16="http://schemas.microsoft.com/office/drawing/2014/chart" uri="{C3380CC4-5D6E-409C-BE32-E72D297353CC}">
              <c16:uniqueId val="{00000009-98CE-46F7-A54F-4DD22E3C7BE9}"/>
            </c:ext>
          </c:extLst>
        </c:ser>
        <c:ser>
          <c:idx val="1"/>
          <c:order val="2"/>
          <c:tx>
            <c:strRef>
              <c:f>'c1-16'!$B$15</c:f>
              <c:strCache>
                <c:ptCount val="1"/>
                <c:pt idx="0">
                  <c:v>The impact of contribution reduction</c:v>
                </c:pt>
              </c:strCache>
            </c:strRef>
          </c:tx>
          <c:spPr>
            <a:solidFill>
              <a:srgbClr val="7BAFD4">
                <a:lumMod val="50000"/>
              </a:srgbClr>
            </a:solidFill>
            <a:effectLst/>
          </c:spPr>
          <c:invertIfNegative val="0"/>
          <c:dPt>
            <c:idx val="2"/>
            <c:invertIfNegative val="0"/>
            <c:bubble3D val="0"/>
            <c:spPr>
              <a:solidFill>
                <a:srgbClr val="7BAFD4">
                  <a:lumMod val="50000"/>
                </a:srgbClr>
              </a:solidFill>
              <a:ln>
                <a:noFill/>
              </a:ln>
              <a:effectLst/>
            </c:spPr>
            <c:extLst>
              <c:ext xmlns:c16="http://schemas.microsoft.com/office/drawing/2014/chart" uri="{C3380CC4-5D6E-409C-BE32-E72D297353CC}">
                <c16:uniqueId val="{0000000A-2729-4EBF-AABC-CEF793D46B5F}"/>
              </c:ext>
            </c:extLst>
          </c:dPt>
          <c:cat>
            <c:strRef>
              <c:f>'c1-16'!$C$12:$E$12</c:f>
              <c:strCache>
                <c:ptCount val="3"/>
                <c:pt idx="0">
                  <c:v>minimum wage </c:v>
                </c:pt>
                <c:pt idx="1">
                  <c:v>guaranteed wage minimum </c:v>
                </c:pt>
                <c:pt idx="2">
                  <c:v>average wage*</c:v>
                </c:pt>
              </c:strCache>
            </c:strRef>
          </c:cat>
          <c:val>
            <c:numRef>
              <c:f>'c1-16'!$C$15:$E$15</c:f>
              <c:numCache>
                <c:formatCode>0.0</c:formatCode>
                <c:ptCount val="3"/>
                <c:pt idx="0">
                  <c:v>-4.4694499947417938</c:v>
                </c:pt>
                <c:pt idx="1">
                  <c:v>-4.8638132295719743</c:v>
                </c:pt>
                <c:pt idx="2">
                  <c:v>-4.1245136186770566</c:v>
                </c:pt>
              </c:numCache>
            </c:numRef>
          </c:val>
          <c:extLst>
            <c:ext xmlns:c16="http://schemas.microsoft.com/office/drawing/2014/chart" uri="{C3380CC4-5D6E-409C-BE32-E72D297353CC}">
              <c16:uniqueId val="{0000000A-98CE-46F7-A54F-4DD22E3C7BE9}"/>
            </c:ext>
          </c:extLst>
        </c:ser>
        <c:ser>
          <c:idx val="3"/>
          <c:order val="3"/>
          <c:tx>
            <c:strRef>
              <c:f>'c1-16'!$B$14</c:f>
              <c:strCache>
                <c:ptCount val="1"/>
                <c:pt idx="0">
                  <c:v>The impact of raising the minimum wages</c:v>
                </c:pt>
              </c:strCache>
            </c:strRef>
          </c:tx>
          <c:spPr>
            <a:solidFill>
              <a:srgbClr val="7BAFD4"/>
            </a:solidFill>
            <a:ln w="28575">
              <a:noFill/>
            </a:ln>
          </c:spPr>
          <c:invertIfNegative val="0"/>
          <c:cat>
            <c:strRef>
              <c:f>'c1-16'!$C$12:$E$12</c:f>
              <c:strCache>
                <c:ptCount val="3"/>
                <c:pt idx="0">
                  <c:v>minimum wage </c:v>
                </c:pt>
                <c:pt idx="1">
                  <c:v>guaranteed wage minimum </c:v>
                </c:pt>
                <c:pt idx="2">
                  <c:v>average wage*</c:v>
                </c:pt>
              </c:strCache>
            </c:strRef>
          </c:cat>
          <c:val>
            <c:numRef>
              <c:f>'c1-16'!$C$14:$E$14</c:f>
              <c:numCache>
                <c:formatCode>0.0</c:formatCode>
                <c:ptCount val="3"/>
                <c:pt idx="0">
                  <c:v>8.8648648648648134</c:v>
                </c:pt>
                <c:pt idx="1">
                  <c:v>19</c:v>
                </c:pt>
                <c:pt idx="2">
                  <c:v>0</c:v>
                </c:pt>
              </c:numCache>
            </c:numRef>
          </c:val>
          <c:extLst>
            <c:ext xmlns:c16="http://schemas.microsoft.com/office/drawing/2014/chart" uri="{C3380CC4-5D6E-409C-BE32-E72D297353CC}">
              <c16:uniqueId val="{0000000B-98CE-46F7-A54F-4DD22E3C7BE9}"/>
            </c:ext>
          </c:extLst>
        </c:ser>
        <c:dLbls>
          <c:showLegendKey val="0"/>
          <c:showVal val="0"/>
          <c:showCatName val="0"/>
          <c:showSerName val="0"/>
          <c:showPercent val="0"/>
          <c:showBubbleSize val="0"/>
        </c:dLbls>
        <c:gapWidth val="100"/>
        <c:overlap val="100"/>
        <c:axId val="171229952"/>
        <c:axId val="171231872"/>
      </c:barChart>
      <c:lineChart>
        <c:grouping val="standard"/>
        <c:varyColors val="0"/>
        <c:ser>
          <c:idx val="0"/>
          <c:order val="1"/>
          <c:tx>
            <c:strRef>
              <c:f>'c1-16'!$B$16</c:f>
              <c:strCache>
                <c:ptCount val="1"/>
                <c:pt idx="0">
                  <c:v>Following measures</c:v>
                </c:pt>
              </c:strCache>
            </c:strRef>
          </c:tx>
          <c:spPr>
            <a:ln>
              <a:noFill/>
            </a:ln>
            <a:effectLst/>
          </c:spPr>
          <c:marker>
            <c:symbol val="circle"/>
            <c:size val="14"/>
            <c:spPr>
              <a:solidFill>
                <a:sysClr val="window" lastClr="FFFFFF"/>
              </a:solidFill>
              <a:ln w="28575">
                <a:solidFill>
                  <a:sysClr val="windowText" lastClr="000000"/>
                </a:solidFill>
              </a:ln>
            </c:spPr>
          </c:marker>
          <c:dPt>
            <c:idx val="2"/>
            <c:bubble3D val="0"/>
            <c:extLst>
              <c:ext xmlns:c16="http://schemas.microsoft.com/office/drawing/2014/chart" uri="{C3380CC4-5D6E-409C-BE32-E72D297353CC}">
                <c16:uniqueId val="{0000000C-98CE-46F7-A54F-4DD22E3C7BE9}"/>
              </c:ext>
            </c:extLst>
          </c:dPt>
          <c:cat>
            <c:strRef>
              <c:f>'c1-16'!$C$12:$E$12</c:f>
              <c:strCache>
                <c:ptCount val="3"/>
                <c:pt idx="0">
                  <c:v>minimum wage </c:v>
                </c:pt>
                <c:pt idx="1">
                  <c:v>guaranteed wage minimum </c:v>
                </c:pt>
                <c:pt idx="2">
                  <c:v>average wage*</c:v>
                </c:pt>
              </c:strCache>
            </c:strRef>
          </c:cat>
          <c:val>
            <c:numRef>
              <c:f>'c1-16'!$C$16:$E$16</c:f>
              <c:numCache>
                <c:formatCode>0.0</c:formatCode>
                <c:ptCount val="3"/>
                <c:pt idx="0">
                  <c:v>10.395414870123048</c:v>
                </c:pt>
                <c:pt idx="1">
                  <c:v>20.136186770428026</c:v>
                </c:pt>
                <c:pt idx="2">
                  <c:v>1.8754863813229719</c:v>
                </c:pt>
              </c:numCache>
            </c:numRef>
          </c:val>
          <c:smooth val="0"/>
          <c:extLst>
            <c:ext xmlns:c16="http://schemas.microsoft.com/office/drawing/2014/chart" uri="{C3380CC4-5D6E-409C-BE32-E72D297353CC}">
              <c16:uniqueId val="{0000000D-98CE-46F7-A54F-4DD22E3C7BE9}"/>
            </c:ext>
          </c:extLst>
        </c:ser>
        <c:dLbls>
          <c:showLegendKey val="0"/>
          <c:showVal val="0"/>
          <c:showCatName val="0"/>
          <c:showSerName val="0"/>
          <c:showPercent val="0"/>
          <c:showBubbleSize val="0"/>
        </c:dLbls>
        <c:marker val="1"/>
        <c:smooth val="0"/>
        <c:axId val="171229952"/>
        <c:axId val="171231872"/>
      </c:lineChart>
      <c:catAx>
        <c:axId val="171229952"/>
        <c:scaling>
          <c:orientation val="minMax"/>
        </c:scaling>
        <c:delete val="0"/>
        <c:axPos val="b"/>
        <c:numFmt formatCode="General" sourceLinked="0"/>
        <c:majorTickMark val="none"/>
        <c:minorTickMark val="none"/>
        <c:tickLblPos val="low"/>
        <c:spPr>
          <a:noFill/>
          <a:ln w="9525" cap="flat" cmpd="sng" algn="ctr">
            <a:solidFill>
              <a:schemeClr val="tx2"/>
            </a:solidFill>
            <a:round/>
          </a:ln>
          <a:effectLst/>
        </c:spPr>
        <c:txPr>
          <a:bodyPr rot="0" vert="horz"/>
          <a:lstStyle/>
          <a:p>
            <a:pPr>
              <a:defRPr/>
            </a:pPr>
            <a:endParaRPr lang="en-US"/>
          </a:p>
        </c:txPr>
        <c:crossAx val="171231872"/>
        <c:crosses val="autoZero"/>
        <c:auto val="1"/>
        <c:lblAlgn val="ctr"/>
        <c:lblOffset val="100"/>
        <c:noMultiLvlLbl val="0"/>
      </c:catAx>
      <c:valAx>
        <c:axId val="171231872"/>
        <c:scaling>
          <c:orientation val="minMax"/>
          <c:max val="25"/>
          <c:min val="-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2"/>
            </a:solidFill>
          </a:ln>
          <a:effectLst/>
        </c:spPr>
        <c:txPr>
          <a:bodyPr rot="-60000000" vert="horz"/>
          <a:lstStyle/>
          <a:p>
            <a:pPr>
              <a:defRPr/>
            </a:pPr>
            <a:endParaRPr lang="en-US"/>
          </a:p>
        </c:txPr>
        <c:crossAx val="171229952"/>
        <c:crosses val="autoZero"/>
        <c:crossBetween val="between"/>
      </c:valAx>
      <c:spPr>
        <a:noFill/>
        <a:ln w="25400">
          <a:noFill/>
        </a:ln>
      </c:spPr>
    </c:plotArea>
    <c:legend>
      <c:legendPos val="r"/>
      <c:layout>
        <c:manualLayout>
          <c:xMode val="edge"/>
          <c:yMode val="edge"/>
          <c:x val="0"/>
          <c:y val="0.75435208333333337"/>
          <c:w val="1"/>
          <c:h val="0.24564791666666663"/>
        </c:manualLayout>
      </c:layout>
      <c:overlay val="0"/>
      <c:spPr>
        <a:noFill/>
        <a:ln>
          <a:noFill/>
        </a:ln>
        <a:effectLst/>
      </c:spPr>
      <c:txPr>
        <a:bodyPr rot="0" vert="horz"/>
        <a:lstStyle/>
        <a:p>
          <a:pPr>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900">
          <a:solidFill>
            <a:sysClr val="windowText" lastClr="000000"/>
          </a:solidFill>
          <a:latin typeface="Calibri" panose="020F0502020204030204" pitchFamily="34" charset="0"/>
          <a:cs typeface="Traditional Arabic" panose="02020603050405020304" pitchFamily="18" charset="-78"/>
        </a:defRPr>
      </a:pPr>
      <a:endParaRPr lang="en-US"/>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1.0519735316799483</c:v>
                </c:pt>
                <c:pt idx="47">
                  <c:v>1.4143870743984022</c:v>
                </c:pt>
                <c:pt idx="48">
                  <c:v>1.3503989837678563</c:v>
                </c:pt>
                <c:pt idx="49">
                  <c:v>1.6045911598191118</c:v>
                </c:pt>
                <c:pt idx="50">
                  <c:v>1.6885086200750734</c:v>
                </c:pt>
              </c:numCache>
            </c:numRef>
          </c:val>
          <c:extLst>
            <c:ext xmlns:c16="http://schemas.microsoft.com/office/drawing/2014/chart" uri="{C3380CC4-5D6E-409C-BE32-E72D297353CC}">
              <c16:uniqueId val="{00000000-CF97-4791-AFCF-6A570FB5F63E}"/>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numCache>
            </c:numRef>
          </c:cat>
          <c:val>
            <c:numRef>
              <c:f>'c1-2'!$D$18:$D$341</c:f>
              <c:numCache>
                <c:formatCode>General</c:formatCode>
                <c:ptCount val="324"/>
                <c:pt idx="47" formatCode="0.0">
                  <c:v>0.18971341711726408</c:v>
                </c:pt>
                <c:pt idx="48" formatCode="0.0">
                  <c:v>0.49634084278853097</c:v>
                </c:pt>
                <c:pt idx="49" formatCode="0.0">
                  <c:v>0.71412524754360263</c:v>
                </c:pt>
                <c:pt idx="50" formatCode="0.0">
                  <c:v>0.87124152214837647</c:v>
                </c:pt>
              </c:numCache>
            </c:numRef>
          </c:val>
          <c:extLst>
            <c:ext xmlns:c16="http://schemas.microsoft.com/office/drawing/2014/chart" uri="{C3380CC4-5D6E-409C-BE32-E72D297353CC}">
              <c16:uniqueId val="{00000001-CF97-4791-AFCF-6A570FB5F63E}"/>
            </c:ext>
          </c:extLst>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numCache>
            </c:numRef>
          </c:cat>
          <c:val>
            <c:numRef>
              <c:f>'c1-2'!$E$18:$E$341</c:f>
              <c:numCache>
                <c:formatCode>General</c:formatCode>
                <c:ptCount val="324"/>
                <c:pt idx="47" formatCode="0.0">
                  <c:v>0.18971341711726408</c:v>
                </c:pt>
                <c:pt idx="48" formatCode="0.0">
                  <c:v>0.49634084278853097</c:v>
                </c:pt>
                <c:pt idx="49" formatCode="0.0">
                  <c:v>0.71412524754360263</c:v>
                </c:pt>
                <c:pt idx="50" formatCode="0.0">
                  <c:v>0.87124152214837647</c:v>
                </c:pt>
              </c:numCache>
            </c:numRef>
          </c:val>
          <c:extLst>
            <c:ext xmlns:c16="http://schemas.microsoft.com/office/drawing/2014/chart" uri="{C3380CC4-5D6E-409C-BE32-E72D297353CC}">
              <c16:uniqueId val="{00000002-CF97-4791-AFCF-6A570FB5F63E}"/>
            </c:ext>
          </c:extLst>
        </c:ser>
        <c:dLbls>
          <c:showLegendKey val="0"/>
          <c:showVal val="0"/>
          <c:showCatName val="0"/>
          <c:showSerName val="0"/>
          <c:showPercent val="0"/>
          <c:showBubbleSize val="0"/>
        </c:dLbls>
        <c:axId val="65485824"/>
        <c:axId val="65517056"/>
      </c:areaChart>
      <c:lineChart>
        <c:grouping val="standard"/>
        <c:varyColors val="0"/>
        <c:ser>
          <c:idx val="3"/>
          <c:order val="0"/>
          <c:tx>
            <c:strRef>
              <c:f>'c1-2'!$B$17</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CF97-4791-AFCF-6A570FB5F63E}"/>
              </c:ext>
            </c:extLst>
          </c:dPt>
          <c:dPt>
            <c:idx val="18"/>
            <c:bubble3D val="0"/>
            <c:extLst>
              <c:ext xmlns:c16="http://schemas.microsoft.com/office/drawing/2014/chart" uri="{C3380CC4-5D6E-409C-BE32-E72D297353CC}">
                <c16:uniqueId val="{00000004-CF97-4791-AFCF-6A570FB5F63E}"/>
              </c:ext>
            </c:extLst>
          </c:dPt>
          <c:dPt>
            <c:idx val="19"/>
            <c:bubble3D val="0"/>
            <c:extLst>
              <c:ext xmlns:c16="http://schemas.microsoft.com/office/drawing/2014/chart" uri="{C3380CC4-5D6E-409C-BE32-E72D297353CC}">
                <c16:uniqueId val="{00000005-CF97-4791-AFCF-6A570FB5F63E}"/>
              </c:ext>
            </c:extLst>
          </c:dPt>
          <c:dPt>
            <c:idx val="20"/>
            <c:bubble3D val="0"/>
            <c:extLst>
              <c:ext xmlns:c16="http://schemas.microsoft.com/office/drawing/2014/chart" uri="{C3380CC4-5D6E-409C-BE32-E72D297353CC}">
                <c16:uniqueId val="{00000006-CF97-4791-AFCF-6A570FB5F63E}"/>
              </c:ext>
            </c:extLst>
          </c:dPt>
          <c:dPt>
            <c:idx val="21"/>
            <c:bubble3D val="0"/>
            <c:extLst>
              <c:ext xmlns:c16="http://schemas.microsoft.com/office/drawing/2014/chart" uri="{C3380CC4-5D6E-409C-BE32-E72D297353CC}">
                <c16:uniqueId val="{00000007-CF97-4791-AFCF-6A570FB5F63E}"/>
              </c:ext>
            </c:extLst>
          </c:dPt>
          <c:dPt>
            <c:idx val="22"/>
            <c:bubble3D val="0"/>
            <c:extLst>
              <c:ext xmlns:c16="http://schemas.microsoft.com/office/drawing/2014/chart" uri="{C3380CC4-5D6E-409C-BE32-E72D297353CC}">
                <c16:uniqueId val="{00000008-CF97-4791-AFCF-6A570FB5F63E}"/>
              </c:ext>
            </c:extLst>
          </c:dPt>
          <c:dPt>
            <c:idx val="23"/>
            <c:bubble3D val="0"/>
            <c:extLst>
              <c:ext xmlns:c16="http://schemas.microsoft.com/office/drawing/2014/chart" uri="{C3380CC4-5D6E-409C-BE32-E72D297353CC}">
                <c16:uniqueId val="{00000009-CF97-4791-AFCF-6A570FB5F63E}"/>
              </c:ext>
            </c:extLst>
          </c:dPt>
          <c:dPt>
            <c:idx val="24"/>
            <c:bubble3D val="0"/>
            <c:extLst>
              <c:ext xmlns:c16="http://schemas.microsoft.com/office/drawing/2014/chart" uri="{C3380CC4-5D6E-409C-BE32-E72D297353CC}">
                <c16:uniqueId val="{0000000A-CF97-4791-AFCF-6A570FB5F63E}"/>
              </c:ext>
            </c:extLst>
          </c:dPt>
          <c:dPt>
            <c:idx val="25"/>
            <c:bubble3D val="0"/>
            <c:extLst>
              <c:ext xmlns:c16="http://schemas.microsoft.com/office/drawing/2014/chart" uri="{C3380CC4-5D6E-409C-BE32-E72D297353CC}">
                <c16:uniqueId val="{0000000B-CF97-4791-AFCF-6A570FB5F63E}"/>
              </c:ext>
            </c:extLst>
          </c:dPt>
          <c:dPt>
            <c:idx val="26"/>
            <c:bubble3D val="0"/>
            <c:extLst>
              <c:ext xmlns:c16="http://schemas.microsoft.com/office/drawing/2014/chart" uri="{C3380CC4-5D6E-409C-BE32-E72D297353CC}">
                <c16:uniqueId val="{0000000C-CF97-4791-AFCF-6A570FB5F63E}"/>
              </c:ext>
            </c:extLst>
          </c:dPt>
          <c:dPt>
            <c:idx val="27"/>
            <c:bubble3D val="0"/>
            <c:extLst>
              <c:ext xmlns:c16="http://schemas.microsoft.com/office/drawing/2014/chart" uri="{C3380CC4-5D6E-409C-BE32-E72D297353CC}">
                <c16:uniqueId val="{0000000D-CF97-4791-AFCF-6A570FB5F63E}"/>
              </c:ext>
            </c:extLst>
          </c:dPt>
          <c:dPt>
            <c:idx val="28"/>
            <c:bubble3D val="0"/>
            <c:extLst>
              <c:ext xmlns:c16="http://schemas.microsoft.com/office/drawing/2014/chart" uri="{C3380CC4-5D6E-409C-BE32-E72D297353CC}">
                <c16:uniqueId val="{0000000E-CF97-4791-AFCF-6A570FB5F63E}"/>
              </c:ext>
            </c:extLst>
          </c:dPt>
          <c:dPt>
            <c:idx val="29"/>
            <c:bubble3D val="0"/>
            <c:extLst>
              <c:ext xmlns:c16="http://schemas.microsoft.com/office/drawing/2014/chart" uri="{C3380CC4-5D6E-409C-BE32-E72D297353CC}">
                <c16:uniqueId val="{0000000F-CF97-4791-AFCF-6A570FB5F63E}"/>
              </c:ext>
            </c:extLst>
          </c:dPt>
          <c:dPt>
            <c:idx val="30"/>
            <c:bubble3D val="0"/>
            <c:extLst>
              <c:ext xmlns:c16="http://schemas.microsoft.com/office/drawing/2014/chart" uri="{C3380CC4-5D6E-409C-BE32-E72D297353CC}">
                <c16:uniqueId val="{00000010-CF97-4791-AFCF-6A570FB5F63E}"/>
              </c:ext>
            </c:extLst>
          </c:dPt>
          <c:dPt>
            <c:idx val="31"/>
            <c:bubble3D val="0"/>
            <c:extLst>
              <c:ext xmlns:c16="http://schemas.microsoft.com/office/drawing/2014/chart" uri="{C3380CC4-5D6E-409C-BE32-E72D297353CC}">
                <c16:uniqueId val="{00000011-CF97-4791-AFCF-6A570FB5F63E}"/>
              </c:ext>
            </c:extLst>
          </c:dPt>
          <c:dPt>
            <c:idx val="32"/>
            <c:bubble3D val="0"/>
            <c:extLst>
              <c:ext xmlns:c16="http://schemas.microsoft.com/office/drawing/2014/chart" uri="{C3380CC4-5D6E-409C-BE32-E72D297353CC}">
                <c16:uniqueId val="{00000012-CF97-4791-AFCF-6A570FB5F63E}"/>
              </c:ext>
            </c:extLst>
          </c:dPt>
          <c:dPt>
            <c:idx val="33"/>
            <c:bubble3D val="0"/>
            <c:extLst>
              <c:ext xmlns:c16="http://schemas.microsoft.com/office/drawing/2014/chart" uri="{C3380CC4-5D6E-409C-BE32-E72D297353CC}">
                <c16:uniqueId val="{00000013-CF97-4791-AFCF-6A570FB5F63E}"/>
              </c:ext>
            </c:extLst>
          </c:dPt>
          <c:dPt>
            <c:idx val="34"/>
            <c:bubble3D val="0"/>
            <c:extLst>
              <c:ext xmlns:c16="http://schemas.microsoft.com/office/drawing/2014/chart" uri="{C3380CC4-5D6E-409C-BE32-E72D297353CC}">
                <c16:uniqueId val="{00000014-CF97-4791-AFCF-6A570FB5F63E}"/>
              </c:ext>
            </c:extLst>
          </c:dPt>
          <c:dPt>
            <c:idx val="35"/>
            <c:bubble3D val="0"/>
            <c:extLst>
              <c:ext xmlns:c16="http://schemas.microsoft.com/office/drawing/2014/chart" uri="{C3380CC4-5D6E-409C-BE32-E72D297353CC}">
                <c16:uniqueId val="{00000015-CF97-4791-AFCF-6A570FB5F63E}"/>
              </c:ext>
            </c:extLst>
          </c:dPt>
          <c:dPt>
            <c:idx val="36"/>
            <c:bubble3D val="0"/>
            <c:extLst>
              <c:ext xmlns:c16="http://schemas.microsoft.com/office/drawing/2014/chart" uri="{C3380CC4-5D6E-409C-BE32-E72D297353CC}">
                <c16:uniqueId val="{00000016-CF97-4791-AFCF-6A570FB5F63E}"/>
              </c:ext>
            </c:extLst>
          </c:dPt>
          <c:dPt>
            <c:idx val="37"/>
            <c:bubble3D val="0"/>
            <c:extLst>
              <c:ext xmlns:c16="http://schemas.microsoft.com/office/drawing/2014/chart" uri="{C3380CC4-5D6E-409C-BE32-E72D297353CC}">
                <c16:uniqueId val="{00000017-CF97-4791-AFCF-6A570FB5F63E}"/>
              </c:ext>
            </c:extLst>
          </c:dPt>
          <c:dPt>
            <c:idx val="38"/>
            <c:bubble3D val="0"/>
            <c:extLst>
              <c:ext xmlns:c16="http://schemas.microsoft.com/office/drawing/2014/chart" uri="{C3380CC4-5D6E-409C-BE32-E72D297353CC}">
                <c16:uniqueId val="{00000018-CF97-4791-AFCF-6A570FB5F63E}"/>
              </c:ext>
            </c:extLst>
          </c:dPt>
          <c:dPt>
            <c:idx val="39"/>
            <c:bubble3D val="0"/>
            <c:extLst>
              <c:ext xmlns:c16="http://schemas.microsoft.com/office/drawing/2014/chart" uri="{C3380CC4-5D6E-409C-BE32-E72D297353CC}">
                <c16:uniqueId val="{00000019-CF97-4791-AFCF-6A570FB5F63E}"/>
              </c:ext>
            </c:extLst>
          </c:dPt>
          <c:dPt>
            <c:idx val="40"/>
            <c:bubble3D val="0"/>
            <c:extLst>
              <c:ext xmlns:c16="http://schemas.microsoft.com/office/drawing/2014/chart" uri="{C3380CC4-5D6E-409C-BE32-E72D297353CC}">
                <c16:uniqueId val="{0000001A-CF97-4791-AFCF-6A570FB5F63E}"/>
              </c:ext>
            </c:extLst>
          </c:dPt>
          <c:dPt>
            <c:idx val="41"/>
            <c:bubble3D val="0"/>
            <c:extLst>
              <c:ext xmlns:c16="http://schemas.microsoft.com/office/drawing/2014/chart" uri="{C3380CC4-5D6E-409C-BE32-E72D297353CC}">
                <c16:uniqueId val="{0000001B-CF97-4791-AFCF-6A570FB5F63E}"/>
              </c:ext>
            </c:extLst>
          </c:dPt>
          <c:dPt>
            <c:idx val="42"/>
            <c:bubble3D val="0"/>
            <c:extLst>
              <c:ext xmlns:c16="http://schemas.microsoft.com/office/drawing/2014/chart" uri="{C3380CC4-5D6E-409C-BE32-E72D297353CC}">
                <c16:uniqueId val="{0000001C-CF97-4791-AFCF-6A570FB5F63E}"/>
              </c:ext>
            </c:extLst>
          </c:dPt>
          <c:dPt>
            <c:idx val="43"/>
            <c:bubble3D val="0"/>
            <c:extLst>
              <c:ext xmlns:c16="http://schemas.microsoft.com/office/drawing/2014/chart" uri="{C3380CC4-5D6E-409C-BE32-E72D297353CC}">
                <c16:uniqueId val="{0000001D-CF97-4791-AFCF-6A570FB5F63E}"/>
              </c:ext>
            </c:extLst>
          </c:dPt>
          <c:dPt>
            <c:idx val="44"/>
            <c:bubble3D val="0"/>
            <c:extLst>
              <c:ext xmlns:c16="http://schemas.microsoft.com/office/drawing/2014/chart" uri="{C3380CC4-5D6E-409C-BE32-E72D297353CC}">
                <c16:uniqueId val="{0000001E-CF97-4791-AFCF-6A570FB5F63E}"/>
              </c:ext>
            </c:extLst>
          </c:dPt>
          <c:dPt>
            <c:idx val="45"/>
            <c:bubble3D val="0"/>
            <c:extLst>
              <c:ext xmlns:c16="http://schemas.microsoft.com/office/drawing/2014/chart" uri="{C3380CC4-5D6E-409C-BE32-E72D297353CC}">
                <c16:uniqueId val="{00000020-CF97-4791-AFCF-6A570FB5F63E}"/>
              </c:ext>
            </c:extLst>
          </c:dPt>
          <c:dPt>
            <c:idx val="46"/>
            <c:bubble3D val="0"/>
            <c:extLst>
              <c:ext xmlns:c16="http://schemas.microsoft.com/office/drawing/2014/chart" uri="{C3380CC4-5D6E-409C-BE32-E72D297353CC}">
                <c16:uniqueId val="{00000022-CF97-4791-AFCF-6A570FB5F63E}"/>
              </c:ext>
            </c:extLst>
          </c:dPt>
          <c:dPt>
            <c:idx val="47"/>
            <c:bubble3D val="0"/>
            <c:spPr>
              <a:ln>
                <a:solidFill>
                  <a:schemeClr val="accent6">
                    <a:lumMod val="50000"/>
                  </a:schemeClr>
                </a:solidFill>
                <a:prstDash val="sysDash"/>
              </a:ln>
            </c:spPr>
            <c:extLst>
              <c:ext xmlns:c16="http://schemas.microsoft.com/office/drawing/2014/chart" uri="{C3380CC4-5D6E-409C-BE32-E72D297353CC}">
                <c16:uniqueId val="{00000024-CF97-4791-AFCF-6A570FB5F63E}"/>
              </c:ext>
            </c:extLst>
          </c:dPt>
          <c:dPt>
            <c:idx val="48"/>
            <c:bubble3D val="0"/>
            <c:spPr>
              <a:ln>
                <a:solidFill>
                  <a:schemeClr val="accent6">
                    <a:lumMod val="50000"/>
                  </a:schemeClr>
                </a:solidFill>
                <a:prstDash val="sysDash"/>
              </a:ln>
            </c:spPr>
            <c:extLst>
              <c:ext xmlns:c16="http://schemas.microsoft.com/office/drawing/2014/chart" uri="{C3380CC4-5D6E-409C-BE32-E72D297353CC}">
                <c16:uniqueId val="{00000022-98F3-4B0E-B4EC-615224EE6A25}"/>
              </c:ext>
            </c:extLst>
          </c:dPt>
          <c:dPt>
            <c:idx val="49"/>
            <c:bubble3D val="0"/>
            <c:spPr>
              <a:ln>
                <a:solidFill>
                  <a:schemeClr val="accent6">
                    <a:lumMod val="50000"/>
                  </a:schemeClr>
                </a:solidFill>
                <a:prstDash val="sysDash"/>
              </a:ln>
            </c:spPr>
            <c:extLst>
              <c:ext xmlns:c16="http://schemas.microsoft.com/office/drawing/2014/chart" uri="{C3380CC4-5D6E-409C-BE32-E72D297353CC}">
                <c16:uniqueId val="{00000023-98F3-4B0E-B4EC-615224EE6A25}"/>
              </c:ext>
            </c:extLst>
          </c:dPt>
          <c:dPt>
            <c:idx val="50"/>
            <c:bubble3D val="0"/>
            <c:spPr>
              <a:ln>
                <a:solidFill>
                  <a:schemeClr val="accent6">
                    <a:lumMod val="50000"/>
                  </a:schemeClr>
                </a:solidFill>
                <a:prstDash val="sysDash"/>
              </a:ln>
            </c:spPr>
            <c:extLst>
              <c:ext xmlns:c16="http://schemas.microsoft.com/office/drawing/2014/chart" uri="{C3380CC4-5D6E-409C-BE32-E72D297353CC}">
                <c16:uniqueId val="{00000024-98F3-4B0E-B4EC-615224EE6A25}"/>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1.0519735316799483</c:v>
                </c:pt>
                <c:pt idx="47">
                  <c:v>1.6041004915156662</c:v>
                </c:pt>
                <c:pt idx="48">
                  <c:v>1.8467398265563872</c:v>
                </c:pt>
                <c:pt idx="49">
                  <c:v>2.3187164073627144</c:v>
                </c:pt>
                <c:pt idx="50">
                  <c:v>2.5597501422234501</c:v>
                </c:pt>
              </c:numCache>
            </c:numRef>
          </c:val>
          <c:smooth val="0"/>
          <c:extLst>
            <c:ext xmlns:c16="http://schemas.microsoft.com/office/drawing/2014/chart" uri="{C3380CC4-5D6E-409C-BE32-E72D297353CC}">
              <c16:uniqueId val="{00000025-CF97-4791-AFCF-6A570FB5F63E}"/>
            </c:ext>
          </c:extLst>
        </c:ser>
        <c:ser>
          <c:idx val="4"/>
          <c:order val="4"/>
          <c:tx>
            <c:strRef>
              <c:f>'c1-2'!$F$17</c:f>
              <c:strCache>
                <c:ptCount val="1"/>
                <c:pt idx="0">
                  <c:v>Szeptemberi előrejelzésünk</c:v>
                </c:pt>
              </c:strCache>
            </c:strRef>
          </c:tx>
          <c:spPr>
            <a:ln>
              <a:noFill/>
            </a:ln>
          </c:spPr>
          <c:marker>
            <c:symbol val="circle"/>
            <c:size val="5"/>
            <c:spPr>
              <a:solidFill>
                <a:schemeClr val="accent1"/>
              </a:solidFill>
              <a:ln>
                <a:solidFill>
                  <a:schemeClr val="accent1"/>
                </a:solidFill>
              </a:ln>
            </c:spPr>
          </c:marker>
          <c:val>
            <c:numRef>
              <c:f>'c1-2'!$F$18:$F$65</c:f>
              <c:numCache>
                <c:formatCode>General</c:formatCode>
                <c:ptCount val="4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0">
                  <c:v>0.63764691011900254</c:v>
                </c:pt>
                <c:pt idx="45" formatCode="0.0">
                  <c:v>0.74706100242876516</c:v>
                </c:pt>
                <c:pt idx="46" formatCode="0.0">
                  <c:v>1.0860408010261864</c:v>
                </c:pt>
                <c:pt idx="47" formatCode="0.0">
                  <c:v>1.6144331878466858</c:v>
                </c:pt>
              </c:numCache>
            </c:numRef>
          </c:val>
          <c:smooth val="0"/>
          <c:extLst>
            <c:ext xmlns:c16="http://schemas.microsoft.com/office/drawing/2014/chart" uri="{C3380CC4-5D6E-409C-BE32-E72D297353CC}">
              <c16:uniqueId val="{00000026-CF97-4791-AFCF-6A570FB5F63E}"/>
            </c:ext>
          </c:extLst>
        </c:ser>
        <c:dLbls>
          <c:showLegendKey val="0"/>
          <c:showVal val="0"/>
          <c:showCatName val="0"/>
          <c:showSerName val="0"/>
          <c:showPercent val="0"/>
          <c:showBubbleSize val="0"/>
        </c:dLbls>
        <c:marker val="1"/>
        <c:smooth val="0"/>
        <c:axId val="65485824"/>
        <c:axId val="65517056"/>
      </c:lineChart>
      <c:dateAx>
        <c:axId val="65485824"/>
        <c:scaling>
          <c:orientation val="minMax"/>
        </c:scaling>
        <c:delete val="0"/>
        <c:axPos val="b"/>
        <c:numFmt formatCode="yyyy/mm"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65517056"/>
        <c:crosses val="autoZero"/>
        <c:auto val="1"/>
        <c:lblOffset val="100"/>
        <c:baseTimeUnit val="months"/>
      </c:dateAx>
      <c:valAx>
        <c:axId val="65517056"/>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en-US"/>
                  <a:t>Per cent</a:t>
                </a:r>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65485824"/>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798910072647915E-2"/>
          <c:y val="9.0519899846278812E-2"/>
          <c:w val="0.8801997354497354"/>
          <c:h val="0.61743532986111116"/>
        </c:manualLayout>
      </c:layout>
      <c:barChart>
        <c:barDir val="col"/>
        <c:grouping val="clustered"/>
        <c:varyColors val="0"/>
        <c:ser>
          <c:idx val="0"/>
          <c:order val="0"/>
          <c:tx>
            <c:strRef>
              <c:f>'c1-3'!$B$10</c:f>
              <c:strCache>
                <c:ptCount val="1"/>
                <c:pt idx="0">
                  <c:v>EKB</c:v>
                </c:pt>
              </c:strCache>
            </c:strRef>
          </c:tx>
          <c:spPr>
            <a:solidFill>
              <a:srgbClr val="202653"/>
            </a:solidFill>
          </c:spPr>
          <c:invertIfNegative val="0"/>
          <c:cat>
            <c:numRef>
              <c:f>'c1-3'!$A$12:$A$14</c:f>
              <c:numCache>
                <c:formatCode>0</c:formatCode>
                <c:ptCount val="3"/>
                <c:pt idx="0">
                  <c:v>2016</c:v>
                </c:pt>
                <c:pt idx="1">
                  <c:v>2017</c:v>
                </c:pt>
                <c:pt idx="2">
                  <c:v>2018</c:v>
                </c:pt>
              </c:numCache>
            </c:numRef>
          </c:cat>
          <c:val>
            <c:numRef>
              <c:f>'c1-3'!$B$12:$B$14</c:f>
              <c:numCache>
                <c:formatCode>0.0</c:formatCode>
                <c:ptCount val="3"/>
                <c:pt idx="0">
                  <c:v>0.2</c:v>
                </c:pt>
                <c:pt idx="1">
                  <c:v>1.3</c:v>
                </c:pt>
                <c:pt idx="2">
                  <c:v>1.5</c:v>
                </c:pt>
              </c:numCache>
            </c:numRef>
          </c:val>
          <c:extLst>
            <c:ext xmlns:c16="http://schemas.microsoft.com/office/drawing/2014/chart" uri="{C3380CC4-5D6E-409C-BE32-E72D297353CC}">
              <c16:uniqueId val="{00000000-DF12-4D70-B07B-C59F839854E0}"/>
            </c:ext>
          </c:extLst>
        </c:ser>
        <c:ser>
          <c:idx val="1"/>
          <c:order val="1"/>
          <c:tx>
            <c:strRef>
              <c:f>'c1-3'!$C$10</c:f>
              <c:strCache>
                <c:ptCount val="1"/>
                <c:pt idx="0">
                  <c:v>IMF</c:v>
                </c:pt>
              </c:strCache>
            </c:strRef>
          </c:tx>
          <c:spPr>
            <a:solidFill>
              <a:srgbClr val="7BAFD4">
                <a:lumMod val="75000"/>
              </a:srgbClr>
            </a:solidFill>
          </c:spPr>
          <c:invertIfNegative val="0"/>
          <c:cat>
            <c:numRef>
              <c:f>'c1-3'!$A$12:$A$14</c:f>
              <c:numCache>
                <c:formatCode>0</c:formatCode>
                <c:ptCount val="3"/>
                <c:pt idx="0">
                  <c:v>2016</c:v>
                </c:pt>
                <c:pt idx="1">
                  <c:v>2017</c:v>
                </c:pt>
                <c:pt idx="2">
                  <c:v>2018</c:v>
                </c:pt>
              </c:numCache>
            </c:numRef>
          </c:cat>
          <c:val>
            <c:numRef>
              <c:f>'c1-3'!$C$12:$C$14</c:f>
              <c:numCache>
                <c:formatCode>0.0</c:formatCode>
                <c:ptCount val="3"/>
                <c:pt idx="0">
                  <c:v>0.27800000000000002</c:v>
                </c:pt>
                <c:pt idx="1">
                  <c:v>1.095</c:v>
                </c:pt>
                <c:pt idx="2">
                  <c:v>1.282</c:v>
                </c:pt>
              </c:numCache>
            </c:numRef>
          </c:val>
          <c:extLst>
            <c:ext xmlns:c16="http://schemas.microsoft.com/office/drawing/2014/chart" uri="{C3380CC4-5D6E-409C-BE32-E72D297353CC}">
              <c16:uniqueId val="{00000001-DF12-4D70-B07B-C59F839854E0}"/>
            </c:ext>
          </c:extLst>
        </c:ser>
        <c:ser>
          <c:idx val="2"/>
          <c:order val="2"/>
          <c:tx>
            <c:strRef>
              <c:f>'c1-3'!$D$10</c:f>
              <c:strCache>
                <c:ptCount val="1"/>
                <c:pt idx="0">
                  <c:v>OECD</c:v>
                </c:pt>
              </c:strCache>
            </c:strRef>
          </c:tx>
          <c:spPr>
            <a:solidFill>
              <a:srgbClr val="7BAFD4">
                <a:lumMod val="50000"/>
              </a:srgbClr>
            </a:solidFill>
          </c:spPr>
          <c:invertIfNegative val="0"/>
          <c:cat>
            <c:numRef>
              <c:f>'c1-3'!$A$12:$A$14</c:f>
              <c:numCache>
                <c:formatCode>0</c:formatCode>
                <c:ptCount val="3"/>
                <c:pt idx="0">
                  <c:v>2016</c:v>
                </c:pt>
                <c:pt idx="1">
                  <c:v>2017</c:v>
                </c:pt>
                <c:pt idx="2">
                  <c:v>2018</c:v>
                </c:pt>
              </c:numCache>
            </c:numRef>
          </c:cat>
          <c:val>
            <c:numRef>
              <c:f>'c1-3'!$D$12:$D$14</c:f>
              <c:numCache>
                <c:formatCode>0.0</c:formatCode>
                <c:ptCount val="3"/>
                <c:pt idx="0">
                  <c:v>0.2</c:v>
                </c:pt>
                <c:pt idx="1">
                  <c:v>1.2</c:v>
                </c:pt>
                <c:pt idx="2">
                  <c:v>1.4</c:v>
                </c:pt>
              </c:numCache>
            </c:numRef>
          </c:val>
          <c:extLst>
            <c:ext xmlns:c16="http://schemas.microsoft.com/office/drawing/2014/chart" uri="{C3380CC4-5D6E-409C-BE32-E72D297353CC}">
              <c16:uniqueId val="{00000002-DF12-4D70-B07B-C59F839854E0}"/>
            </c:ext>
          </c:extLst>
        </c:ser>
        <c:ser>
          <c:idx val="4"/>
          <c:order val="3"/>
          <c:tx>
            <c:strRef>
              <c:f>'c1-3'!$E$10</c:f>
              <c:strCache>
                <c:ptCount val="1"/>
                <c:pt idx="0">
                  <c:v>Európai Bizottság</c:v>
                </c:pt>
              </c:strCache>
            </c:strRef>
          </c:tx>
          <c:spPr>
            <a:solidFill>
              <a:srgbClr val="7BAFD4">
                <a:lumMod val="60000"/>
                <a:lumOff val="40000"/>
              </a:srgbClr>
            </a:solidFill>
          </c:spPr>
          <c:invertIfNegative val="0"/>
          <c:cat>
            <c:numRef>
              <c:f>'c1-3'!$A$12:$A$14</c:f>
              <c:numCache>
                <c:formatCode>0</c:formatCode>
                <c:ptCount val="3"/>
                <c:pt idx="0">
                  <c:v>2016</c:v>
                </c:pt>
                <c:pt idx="1">
                  <c:v>2017</c:v>
                </c:pt>
                <c:pt idx="2">
                  <c:v>2018</c:v>
                </c:pt>
              </c:numCache>
            </c:numRef>
          </c:cat>
          <c:val>
            <c:numRef>
              <c:f>'c1-3'!$E$12:$E$14</c:f>
              <c:numCache>
                <c:formatCode>0.0</c:formatCode>
                <c:ptCount val="3"/>
                <c:pt idx="0">
                  <c:v>0.3</c:v>
                </c:pt>
                <c:pt idx="1">
                  <c:v>1.4</c:v>
                </c:pt>
                <c:pt idx="2">
                  <c:v>1.4</c:v>
                </c:pt>
              </c:numCache>
            </c:numRef>
          </c:val>
          <c:extLst>
            <c:ext xmlns:c16="http://schemas.microsoft.com/office/drawing/2014/chart" uri="{C3380CC4-5D6E-409C-BE32-E72D297353CC}">
              <c16:uniqueId val="{00000000-F7CB-4F5D-8689-5189348F23CD}"/>
            </c:ext>
          </c:extLst>
        </c:ser>
        <c:ser>
          <c:idx val="3"/>
          <c:order val="4"/>
          <c:tx>
            <c:strRef>
              <c:f>'c1-3'!$F$10</c:f>
              <c:strCache>
                <c:ptCount val="1"/>
                <c:pt idx="0">
                  <c:v>Consensus Economics</c:v>
                </c:pt>
              </c:strCache>
            </c:strRef>
          </c:tx>
          <c:spPr>
            <a:solidFill>
              <a:srgbClr val="AC9F70">
                <a:lumMod val="60000"/>
                <a:lumOff val="40000"/>
              </a:srgbClr>
            </a:solidFill>
          </c:spPr>
          <c:invertIfNegative val="0"/>
          <c:cat>
            <c:numRef>
              <c:f>'c1-3'!$A$12:$A$14</c:f>
              <c:numCache>
                <c:formatCode>0</c:formatCode>
                <c:ptCount val="3"/>
                <c:pt idx="0">
                  <c:v>2016</c:v>
                </c:pt>
                <c:pt idx="1">
                  <c:v>2017</c:v>
                </c:pt>
                <c:pt idx="2">
                  <c:v>2018</c:v>
                </c:pt>
              </c:numCache>
            </c:numRef>
          </c:cat>
          <c:val>
            <c:numRef>
              <c:f>'c1-3'!$F$12:$F$14</c:f>
              <c:numCache>
                <c:formatCode>0.0</c:formatCode>
                <c:ptCount val="3"/>
                <c:pt idx="0">
                  <c:v>0.2</c:v>
                </c:pt>
                <c:pt idx="1">
                  <c:v>1.3</c:v>
                </c:pt>
              </c:numCache>
            </c:numRef>
          </c:val>
          <c:extLst>
            <c:ext xmlns:c16="http://schemas.microsoft.com/office/drawing/2014/chart" uri="{C3380CC4-5D6E-409C-BE32-E72D297353CC}">
              <c16:uniqueId val="{00000003-DF12-4D70-B07B-C59F839854E0}"/>
            </c:ext>
          </c:extLst>
        </c:ser>
        <c:dLbls>
          <c:showLegendKey val="0"/>
          <c:showVal val="0"/>
          <c:showCatName val="0"/>
          <c:showSerName val="0"/>
          <c:showPercent val="0"/>
          <c:showBubbleSize val="0"/>
        </c:dLbls>
        <c:gapWidth val="150"/>
        <c:axId val="65930752"/>
        <c:axId val="65932288"/>
      </c:barChart>
      <c:catAx>
        <c:axId val="65930752"/>
        <c:scaling>
          <c:orientation val="minMax"/>
        </c:scaling>
        <c:delete val="0"/>
        <c:axPos val="b"/>
        <c:numFmt formatCode="0"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65932288"/>
        <c:crosses val="autoZero"/>
        <c:auto val="1"/>
        <c:lblAlgn val="ctr"/>
        <c:lblOffset val="100"/>
        <c:noMultiLvlLbl val="0"/>
      </c:catAx>
      <c:valAx>
        <c:axId val="65932288"/>
        <c:scaling>
          <c:orientation val="minMax"/>
          <c:max val="2.5"/>
        </c:scaling>
        <c:delete val="0"/>
        <c:axPos val="l"/>
        <c:majorGridlines>
          <c:spPr>
            <a:ln>
              <a:solidFill>
                <a:sysClr val="window" lastClr="FFFFFF">
                  <a:lumMod val="75000"/>
                </a:sysClr>
              </a:solidFill>
              <a:prstDash val="sysDash"/>
            </a:ln>
          </c:spPr>
        </c:majorGridlines>
        <c:numFmt formatCode="0.0"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65930752"/>
        <c:crosses val="autoZero"/>
        <c:crossBetween val="between"/>
        <c:majorUnit val="0.5"/>
      </c:valAx>
      <c:spPr>
        <a:ln w="25400">
          <a:noFill/>
        </a:ln>
      </c:spPr>
    </c:plotArea>
    <c:legend>
      <c:legendPos val="b"/>
      <c:layout>
        <c:manualLayout>
          <c:xMode val="edge"/>
          <c:yMode val="edge"/>
          <c:x val="0"/>
          <c:y val="0.80767795138888898"/>
          <c:w val="0.99687495994360054"/>
          <c:h val="0.18672482638888888"/>
        </c:manualLayout>
      </c:layout>
      <c:overlay val="0"/>
    </c:legend>
    <c:plotVisOnly val="1"/>
    <c:dispBlanksAs val="gap"/>
    <c:showDLblsOverMax val="0"/>
  </c:chart>
  <c:spPr>
    <a:solidFill>
      <a:srgbClr val="FFFFFF"/>
    </a:solidFill>
    <a:ln w="9525">
      <a:noFill/>
    </a:ln>
  </c:spPr>
  <c:txPr>
    <a:bodyPr/>
    <a:lstStyle/>
    <a:p>
      <a:pPr>
        <a:defRPr sz="900" b="0" i="0">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798910072647915E-2"/>
          <c:y val="9.0519899846278812E-2"/>
          <c:w val="0.8801997354497354"/>
          <c:h val="0.61743532986111116"/>
        </c:manualLayout>
      </c:layout>
      <c:barChart>
        <c:barDir val="col"/>
        <c:grouping val="clustered"/>
        <c:varyColors val="0"/>
        <c:ser>
          <c:idx val="0"/>
          <c:order val="0"/>
          <c:tx>
            <c:strRef>
              <c:f>'c1-3'!$B$11</c:f>
              <c:strCache>
                <c:ptCount val="1"/>
                <c:pt idx="0">
                  <c:v>ECB</c:v>
                </c:pt>
              </c:strCache>
            </c:strRef>
          </c:tx>
          <c:spPr>
            <a:solidFill>
              <a:srgbClr val="202653"/>
            </a:solidFill>
          </c:spPr>
          <c:invertIfNegative val="0"/>
          <c:cat>
            <c:numRef>
              <c:f>'c1-3'!$A$12:$A$14</c:f>
              <c:numCache>
                <c:formatCode>0</c:formatCode>
                <c:ptCount val="3"/>
                <c:pt idx="0">
                  <c:v>2016</c:v>
                </c:pt>
                <c:pt idx="1">
                  <c:v>2017</c:v>
                </c:pt>
                <c:pt idx="2">
                  <c:v>2018</c:v>
                </c:pt>
              </c:numCache>
            </c:numRef>
          </c:cat>
          <c:val>
            <c:numRef>
              <c:f>'c1-3'!$B$12:$B$14</c:f>
              <c:numCache>
                <c:formatCode>0.0</c:formatCode>
                <c:ptCount val="3"/>
                <c:pt idx="0">
                  <c:v>0.2</c:v>
                </c:pt>
                <c:pt idx="1">
                  <c:v>1.3</c:v>
                </c:pt>
                <c:pt idx="2">
                  <c:v>1.5</c:v>
                </c:pt>
              </c:numCache>
            </c:numRef>
          </c:val>
          <c:extLst>
            <c:ext xmlns:c16="http://schemas.microsoft.com/office/drawing/2014/chart" uri="{C3380CC4-5D6E-409C-BE32-E72D297353CC}">
              <c16:uniqueId val="{00000000-33C1-4FF7-84C7-E3225F62AF6A}"/>
            </c:ext>
          </c:extLst>
        </c:ser>
        <c:ser>
          <c:idx val="1"/>
          <c:order val="1"/>
          <c:tx>
            <c:strRef>
              <c:f>'c1-3'!$C$11</c:f>
              <c:strCache>
                <c:ptCount val="1"/>
                <c:pt idx="0">
                  <c:v>IMF</c:v>
                </c:pt>
              </c:strCache>
            </c:strRef>
          </c:tx>
          <c:spPr>
            <a:solidFill>
              <a:srgbClr val="7BAFD4">
                <a:lumMod val="75000"/>
              </a:srgbClr>
            </a:solidFill>
          </c:spPr>
          <c:invertIfNegative val="0"/>
          <c:cat>
            <c:numRef>
              <c:f>'c1-3'!$A$12:$A$14</c:f>
              <c:numCache>
                <c:formatCode>0</c:formatCode>
                <c:ptCount val="3"/>
                <c:pt idx="0">
                  <c:v>2016</c:v>
                </c:pt>
                <c:pt idx="1">
                  <c:v>2017</c:v>
                </c:pt>
                <c:pt idx="2">
                  <c:v>2018</c:v>
                </c:pt>
              </c:numCache>
            </c:numRef>
          </c:cat>
          <c:val>
            <c:numRef>
              <c:f>'c1-3'!$C$12:$C$14</c:f>
              <c:numCache>
                <c:formatCode>0.0</c:formatCode>
                <c:ptCount val="3"/>
                <c:pt idx="0">
                  <c:v>0.27800000000000002</c:v>
                </c:pt>
                <c:pt idx="1">
                  <c:v>1.095</c:v>
                </c:pt>
                <c:pt idx="2">
                  <c:v>1.282</c:v>
                </c:pt>
              </c:numCache>
            </c:numRef>
          </c:val>
          <c:extLst>
            <c:ext xmlns:c16="http://schemas.microsoft.com/office/drawing/2014/chart" uri="{C3380CC4-5D6E-409C-BE32-E72D297353CC}">
              <c16:uniqueId val="{00000001-33C1-4FF7-84C7-E3225F62AF6A}"/>
            </c:ext>
          </c:extLst>
        </c:ser>
        <c:ser>
          <c:idx val="2"/>
          <c:order val="2"/>
          <c:tx>
            <c:strRef>
              <c:f>'c1-3'!$D$11</c:f>
              <c:strCache>
                <c:ptCount val="1"/>
                <c:pt idx="0">
                  <c:v>OECD</c:v>
                </c:pt>
              </c:strCache>
            </c:strRef>
          </c:tx>
          <c:spPr>
            <a:solidFill>
              <a:srgbClr val="7BAFD4">
                <a:lumMod val="50000"/>
              </a:srgbClr>
            </a:solidFill>
          </c:spPr>
          <c:invertIfNegative val="0"/>
          <c:cat>
            <c:numRef>
              <c:f>'c1-3'!$A$12:$A$14</c:f>
              <c:numCache>
                <c:formatCode>0</c:formatCode>
                <c:ptCount val="3"/>
                <c:pt idx="0">
                  <c:v>2016</c:v>
                </c:pt>
                <c:pt idx="1">
                  <c:v>2017</c:v>
                </c:pt>
                <c:pt idx="2">
                  <c:v>2018</c:v>
                </c:pt>
              </c:numCache>
            </c:numRef>
          </c:cat>
          <c:val>
            <c:numRef>
              <c:f>'c1-3'!$D$12:$D$14</c:f>
              <c:numCache>
                <c:formatCode>0.0</c:formatCode>
                <c:ptCount val="3"/>
                <c:pt idx="0">
                  <c:v>0.2</c:v>
                </c:pt>
                <c:pt idx="1">
                  <c:v>1.2</c:v>
                </c:pt>
                <c:pt idx="2">
                  <c:v>1.4</c:v>
                </c:pt>
              </c:numCache>
            </c:numRef>
          </c:val>
          <c:extLst>
            <c:ext xmlns:c16="http://schemas.microsoft.com/office/drawing/2014/chart" uri="{C3380CC4-5D6E-409C-BE32-E72D297353CC}">
              <c16:uniqueId val="{00000002-33C1-4FF7-84C7-E3225F62AF6A}"/>
            </c:ext>
          </c:extLst>
        </c:ser>
        <c:ser>
          <c:idx val="4"/>
          <c:order val="3"/>
          <c:tx>
            <c:strRef>
              <c:f>'c1-3'!$E$11</c:f>
              <c:strCache>
                <c:ptCount val="1"/>
                <c:pt idx="0">
                  <c:v>European Commission</c:v>
                </c:pt>
              </c:strCache>
            </c:strRef>
          </c:tx>
          <c:spPr>
            <a:solidFill>
              <a:srgbClr val="7BAFD4">
                <a:lumMod val="60000"/>
                <a:lumOff val="40000"/>
              </a:srgbClr>
            </a:solidFill>
          </c:spPr>
          <c:invertIfNegative val="0"/>
          <c:cat>
            <c:numRef>
              <c:f>'c1-3'!$A$12:$A$14</c:f>
              <c:numCache>
                <c:formatCode>0</c:formatCode>
                <c:ptCount val="3"/>
                <c:pt idx="0">
                  <c:v>2016</c:v>
                </c:pt>
                <c:pt idx="1">
                  <c:v>2017</c:v>
                </c:pt>
                <c:pt idx="2">
                  <c:v>2018</c:v>
                </c:pt>
              </c:numCache>
            </c:numRef>
          </c:cat>
          <c:val>
            <c:numRef>
              <c:f>'c1-3'!$E$12:$E$14</c:f>
              <c:numCache>
                <c:formatCode>0.0</c:formatCode>
                <c:ptCount val="3"/>
                <c:pt idx="0">
                  <c:v>0.3</c:v>
                </c:pt>
                <c:pt idx="1">
                  <c:v>1.4</c:v>
                </c:pt>
                <c:pt idx="2">
                  <c:v>1.4</c:v>
                </c:pt>
              </c:numCache>
            </c:numRef>
          </c:val>
          <c:extLst>
            <c:ext xmlns:c16="http://schemas.microsoft.com/office/drawing/2014/chart" uri="{C3380CC4-5D6E-409C-BE32-E72D297353CC}">
              <c16:uniqueId val="{00000003-33C1-4FF7-84C7-E3225F62AF6A}"/>
            </c:ext>
          </c:extLst>
        </c:ser>
        <c:ser>
          <c:idx val="3"/>
          <c:order val="4"/>
          <c:tx>
            <c:strRef>
              <c:f>'c1-3'!$F$11</c:f>
              <c:strCache>
                <c:ptCount val="1"/>
                <c:pt idx="0">
                  <c:v>Consensus Economics</c:v>
                </c:pt>
              </c:strCache>
            </c:strRef>
          </c:tx>
          <c:spPr>
            <a:solidFill>
              <a:srgbClr val="AC9F70">
                <a:lumMod val="60000"/>
                <a:lumOff val="40000"/>
              </a:srgbClr>
            </a:solidFill>
          </c:spPr>
          <c:invertIfNegative val="0"/>
          <c:cat>
            <c:numRef>
              <c:f>'c1-3'!$A$12:$A$14</c:f>
              <c:numCache>
                <c:formatCode>0</c:formatCode>
                <c:ptCount val="3"/>
                <c:pt idx="0">
                  <c:v>2016</c:v>
                </c:pt>
                <c:pt idx="1">
                  <c:v>2017</c:v>
                </c:pt>
                <c:pt idx="2">
                  <c:v>2018</c:v>
                </c:pt>
              </c:numCache>
            </c:numRef>
          </c:cat>
          <c:val>
            <c:numRef>
              <c:f>'c1-3'!$F$12:$F$14</c:f>
              <c:numCache>
                <c:formatCode>0.0</c:formatCode>
                <c:ptCount val="3"/>
                <c:pt idx="0">
                  <c:v>0.2</c:v>
                </c:pt>
                <c:pt idx="1">
                  <c:v>1.3</c:v>
                </c:pt>
              </c:numCache>
            </c:numRef>
          </c:val>
          <c:extLst>
            <c:ext xmlns:c16="http://schemas.microsoft.com/office/drawing/2014/chart" uri="{C3380CC4-5D6E-409C-BE32-E72D297353CC}">
              <c16:uniqueId val="{00000004-33C1-4FF7-84C7-E3225F62AF6A}"/>
            </c:ext>
          </c:extLst>
        </c:ser>
        <c:dLbls>
          <c:showLegendKey val="0"/>
          <c:showVal val="0"/>
          <c:showCatName val="0"/>
          <c:showSerName val="0"/>
          <c:showPercent val="0"/>
          <c:showBubbleSize val="0"/>
        </c:dLbls>
        <c:gapWidth val="150"/>
        <c:axId val="65960192"/>
        <c:axId val="65961984"/>
      </c:barChart>
      <c:catAx>
        <c:axId val="65960192"/>
        <c:scaling>
          <c:orientation val="minMax"/>
        </c:scaling>
        <c:delete val="0"/>
        <c:axPos val="b"/>
        <c:numFmt formatCode="0"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65961984"/>
        <c:crosses val="autoZero"/>
        <c:auto val="1"/>
        <c:lblAlgn val="ctr"/>
        <c:lblOffset val="100"/>
        <c:noMultiLvlLbl val="0"/>
      </c:catAx>
      <c:valAx>
        <c:axId val="65961984"/>
        <c:scaling>
          <c:orientation val="minMax"/>
          <c:max val="2.5"/>
        </c:scaling>
        <c:delete val="0"/>
        <c:axPos val="l"/>
        <c:majorGridlines>
          <c:spPr>
            <a:ln>
              <a:solidFill>
                <a:sysClr val="window" lastClr="FFFFFF">
                  <a:lumMod val="75000"/>
                </a:sysClr>
              </a:solidFill>
              <a:prstDash val="sysDash"/>
            </a:ln>
          </c:spPr>
        </c:majorGridlines>
        <c:title>
          <c:tx>
            <c:rich>
              <a:bodyPr rot="0" vert="horz"/>
              <a:lstStyle/>
              <a:p>
                <a:pPr>
                  <a:defRPr/>
                </a:pPr>
                <a:r>
                  <a:rPr lang="en-US"/>
                  <a:t>Per cent</a:t>
                </a:r>
              </a:p>
            </c:rich>
          </c:tx>
          <c:layout>
            <c:manualLayout>
              <c:xMode val="edge"/>
              <c:yMode val="edge"/>
              <c:x val="8.819444444444445E-2"/>
              <c:y val="1.3427951388888882E-2"/>
            </c:manualLayout>
          </c:layout>
          <c:overlay val="0"/>
        </c:title>
        <c:numFmt formatCode="0.0"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65960192"/>
        <c:crosses val="autoZero"/>
        <c:crossBetween val="between"/>
        <c:majorUnit val="0.5"/>
      </c:valAx>
      <c:spPr>
        <a:ln w="25400">
          <a:noFill/>
        </a:ln>
      </c:spPr>
    </c:plotArea>
    <c:legend>
      <c:legendPos val="b"/>
      <c:layout>
        <c:manualLayout>
          <c:xMode val="edge"/>
          <c:yMode val="edge"/>
          <c:x val="0"/>
          <c:y val="0.80767795138888898"/>
          <c:w val="0.99687495994360054"/>
          <c:h val="0.18672482638888888"/>
        </c:manualLayout>
      </c:layout>
      <c:overlay val="0"/>
    </c:legend>
    <c:plotVisOnly val="1"/>
    <c:dispBlanksAs val="gap"/>
    <c:showDLblsOverMax val="0"/>
  </c:chart>
  <c:spPr>
    <a:solidFill>
      <a:srgbClr val="FFFFFF"/>
    </a:solidFill>
    <a:ln w="9525">
      <a:noFill/>
    </a:ln>
  </c:spPr>
  <c:txPr>
    <a:bodyPr/>
    <a:lstStyle/>
    <a:p>
      <a:pPr>
        <a:defRPr sz="900" b="0" i="0">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'c1-4'!$B$15</c:f>
              <c:strCache>
                <c:ptCount val="1"/>
                <c:pt idx="0">
                  <c:v>Indirekt adóktól szűrt maginfláció</c:v>
                </c:pt>
              </c:strCache>
            </c:strRef>
          </c:tx>
          <c:spPr>
            <a:solidFill>
              <a:schemeClr val="accent6"/>
            </a:solidFill>
            <a:ln w="12700">
              <a:noFill/>
            </a:ln>
          </c:spPr>
          <c:invertIfNegative val="0"/>
          <c:cat>
            <c:numRef>
              <c:f>[0]!_c13_datum</c:f>
              <c:numCache>
                <c:formatCode>m/d/yyyy</c:formatCode>
                <c:ptCount val="3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numCache>
            </c:numRef>
          </c:cat>
          <c:val>
            <c:numRef>
              <c:f>[0]!_c13_core</c:f>
              <c:numCache>
                <c:formatCode>0.0</c:formatCode>
                <c:ptCount val="32"/>
                <c:pt idx="0">
                  <c:v>1.159784574534457</c:v>
                </c:pt>
                <c:pt idx="1">
                  <c:v>1.7965641354497814</c:v>
                </c:pt>
                <c:pt idx="2">
                  <c:v>2.0272561754625595</c:v>
                </c:pt>
                <c:pt idx="3">
                  <c:v>1.8535144791522911</c:v>
                </c:pt>
                <c:pt idx="4">
                  <c:v>1.978880879277602</c:v>
                </c:pt>
                <c:pt idx="5">
                  <c:v>1.6664168324823101</c:v>
                </c:pt>
                <c:pt idx="6">
                  <c:v>1.6345958601552817</c:v>
                </c:pt>
                <c:pt idx="7">
                  <c:v>1.5953393898126738</c:v>
                </c:pt>
                <c:pt idx="8">
                  <c:v>1.2092768678946242</c:v>
                </c:pt>
                <c:pt idx="9">
                  <c:v>1.0821252018332743</c:v>
                </c:pt>
                <c:pt idx="10">
                  <c:v>1.0155868980077682</c:v>
                </c:pt>
                <c:pt idx="11">
                  <c:v>0.82686724514698162</c:v>
                </c:pt>
                <c:pt idx="12">
                  <c:v>1.0485686204598672</c:v>
                </c:pt>
                <c:pt idx="13">
                  <c:v>0.90745319568292004</c:v>
                </c:pt>
                <c:pt idx="14">
                  <c:v>0.91390225646577761</c:v>
                </c:pt>
                <c:pt idx="15">
                  <c:v>0.84206837159122927</c:v>
                </c:pt>
                <c:pt idx="16">
                  <c:v>0.70719526236958263</c:v>
                </c:pt>
                <c:pt idx="17">
                  <c:v>0.79961470049672534</c:v>
                </c:pt>
                <c:pt idx="18">
                  <c:v>0.72627607026134333</c:v>
                </c:pt>
                <c:pt idx="19">
                  <c:v>0.85546843991272603</c:v>
                </c:pt>
                <c:pt idx="20">
                  <c:v>0.81331613043280393</c:v>
                </c:pt>
                <c:pt idx="21">
                  <c:v>0.80637998598669747</c:v>
                </c:pt>
                <c:pt idx="22">
                  <c:v>0.85757110656722935</c:v>
                </c:pt>
                <c:pt idx="23">
                  <c:v>0.98240675046583659</c:v>
                </c:pt>
                <c:pt idx="24">
                  <c:v>1.2533253228214682</c:v>
                </c:pt>
                <c:pt idx="25">
                  <c:v>1.4582135159640173</c:v>
                </c:pt>
                <c:pt idx="26">
                  <c:v>1.6931873452844113</c:v>
                </c:pt>
                <c:pt idx="27">
                  <c:v>1.8717243759723079</c:v>
                </c:pt>
                <c:pt idx="28">
                  <c:v>1.9596076144279566</c:v>
                </c:pt>
                <c:pt idx="29">
                  <c:v>2.0045058101688347</c:v>
                </c:pt>
                <c:pt idx="30">
                  <c:v>2.0076787593570411</c:v>
                </c:pt>
                <c:pt idx="31">
                  <c:v>1.9916018197066951</c:v>
                </c:pt>
              </c:numCache>
            </c:numRef>
          </c:val>
          <c:extLst>
            <c:ext xmlns:c16="http://schemas.microsoft.com/office/drawing/2014/chart" uri="{C3380CC4-5D6E-409C-BE32-E72D297353CC}">
              <c16:uniqueId val="{00000000-89DB-468D-9A2F-D68F56A14BD2}"/>
            </c:ext>
          </c:extLst>
        </c:ser>
        <c:ser>
          <c:idx val="1"/>
          <c:order val="1"/>
          <c:tx>
            <c:strRef>
              <c:f>'c1-4'!$C$15</c:f>
              <c:strCache>
                <c:ptCount val="1"/>
                <c:pt idx="0">
                  <c:v>Maginfláción kívüli tételek, indirekt adóktól szűrt</c:v>
                </c:pt>
              </c:strCache>
            </c:strRef>
          </c:tx>
          <c:spPr>
            <a:solidFill>
              <a:schemeClr val="accent6">
                <a:lumMod val="50000"/>
              </a:schemeClr>
            </a:solidFill>
            <a:ln w="12700">
              <a:noFill/>
              <a:prstDash val="solid"/>
            </a:ln>
          </c:spPr>
          <c:invertIfNegative val="0"/>
          <c:cat>
            <c:numRef>
              <c:f>[0]!_c13_datum</c:f>
              <c:numCache>
                <c:formatCode>m/d/yyyy</c:formatCode>
                <c:ptCount val="3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numCache>
            </c:numRef>
          </c:cat>
          <c:val>
            <c:numRef>
              <c:f>[0]!_c13_noncore</c:f>
              <c:numCache>
                <c:formatCode>0.0</c:formatCode>
                <c:ptCount val="32"/>
                <c:pt idx="0">
                  <c:v>2.9263659011225132</c:v>
                </c:pt>
                <c:pt idx="1">
                  <c:v>2.1523471591646759</c:v>
                </c:pt>
                <c:pt idx="2">
                  <c:v>1.3170674306209396</c:v>
                </c:pt>
                <c:pt idx="3">
                  <c:v>1.7512948435764448</c:v>
                </c:pt>
                <c:pt idx="4">
                  <c:v>1.5145702101221798</c:v>
                </c:pt>
                <c:pt idx="5">
                  <c:v>1.482846593540307</c:v>
                </c:pt>
                <c:pt idx="6">
                  <c:v>1.9392762794059093</c:v>
                </c:pt>
                <c:pt idx="7">
                  <c:v>1.5338772204836122</c:v>
                </c:pt>
                <c:pt idx="8">
                  <c:v>0.45397068173636079</c:v>
                </c:pt>
                <c:pt idx="9">
                  <c:v>-0.34048488258573251</c:v>
                </c:pt>
                <c:pt idx="10">
                  <c:v>-0.59212244408762327</c:v>
                </c:pt>
                <c:pt idx="11">
                  <c:v>-1.555512761038615</c:v>
                </c:pt>
                <c:pt idx="12">
                  <c:v>-1.8972678791242534</c:v>
                </c:pt>
                <c:pt idx="13">
                  <c:v>-1.7846095274039973</c:v>
                </c:pt>
                <c:pt idx="14">
                  <c:v>-1.476146163475978</c:v>
                </c:pt>
                <c:pt idx="15">
                  <c:v>-1.4713826697204435</c:v>
                </c:pt>
                <c:pt idx="16">
                  <c:v>-1.6550169835147808</c:v>
                </c:pt>
                <c:pt idx="17">
                  <c:v>-0.59218221605357513</c:v>
                </c:pt>
                <c:pt idx="18">
                  <c:v>-0.82435909602144808</c:v>
                </c:pt>
                <c:pt idx="19">
                  <c:v>-0.47452147733843336</c:v>
                </c:pt>
                <c:pt idx="20">
                  <c:v>-0.40061820909091045</c:v>
                </c:pt>
                <c:pt idx="21">
                  <c:v>-0.73415872365018253</c:v>
                </c:pt>
                <c:pt idx="22">
                  <c:v>-0.62466346114264992</c:v>
                </c:pt>
                <c:pt idx="23">
                  <c:v>0.18574443138131244</c:v>
                </c:pt>
                <c:pt idx="24">
                  <c:v>1.0634363820615553</c:v>
                </c:pt>
                <c:pt idx="25">
                  <c:v>0.67568767157555221</c:v>
                </c:pt>
                <c:pt idx="26">
                  <c:v>0.93276322812598511</c:v>
                </c:pt>
                <c:pt idx="27">
                  <c:v>0.87521468308275208</c:v>
                </c:pt>
                <c:pt idx="28">
                  <c:v>0.90756708936082664</c:v>
                </c:pt>
                <c:pt idx="29">
                  <c:v>0.89571989530956253</c:v>
                </c:pt>
                <c:pt idx="30">
                  <c:v>1.0005383145653706</c:v>
                </c:pt>
                <c:pt idx="31">
                  <c:v>1.1193829181185431</c:v>
                </c:pt>
              </c:numCache>
            </c:numRef>
          </c:val>
          <c:extLst>
            <c:ext xmlns:c16="http://schemas.microsoft.com/office/drawing/2014/chart" uri="{C3380CC4-5D6E-409C-BE32-E72D297353CC}">
              <c16:uniqueId val="{00000001-89DB-468D-9A2F-D68F56A14BD2}"/>
            </c:ext>
          </c:extLst>
        </c:ser>
        <c:ser>
          <c:idx val="2"/>
          <c:order val="2"/>
          <c:tx>
            <c:strRef>
              <c:f>'c1-4'!$D$15</c:f>
              <c:strCache>
                <c:ptCount val="1"/>
                <c:pt idx="0">
                  <c:v>Indirekt adók hatása</c:v>
                </c:pt>
              </c:strCache>
            </c:strRef>
          </c:tx>
          <c:spPr>
            <a:solidFill>
              <a:schemeClr val="bg2">
                <a:lumMod val="60000"/>
                <a:lumOff val="40000"/>
              </a:schemeClr>
            </a:solidFill>
            <a:ln w="12700">
              <a:noFill/>
            </a:ln>
          </c:spPr>
          <c:invertIfNegative val="0"/>
          <c:cat>
            <c:numRef>
              <c:f>[0]!_c13_datum</c:f>
              <c:numCache>
                <c:formatCode>m/d/yyyy</c:formatCode>
                <c:ptCount val="3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numCache>
            </c:numRef>
          </c:cat>
          <c:val>
            <c:numRef>
              <c:f>[0]!_c13_indirecttax</c:f>
              <c:numCache>
                <c:formatCode>0.0</c:formatCode>
                <c:ptCount val="32"/>
                <c:pt idx="0">
                  <c:v>0.1056126739501706</c:v>
                </c:pt>
                <c:pt idx="1">
                  <c:v>7.8192779980601479E-2</c:v>
                </c:pt>
                <c:pt idx="2">
                  <c:v>6.9660939130635313E-2</c:v>
                </c:pt>
                <c:pt idx="3">
                  <c:v>0.46175795595235591</c:v>
                </c:pt>
                <c:pt idx="4">
                  <c:v>2.1296667869094836</c:v>
                </c:pt>
                <c:pt idx="5">
                  <c:v>2.3713273298777549</c:v>
                </c:pt>
                <c:pt idx="6">
                  <c:v>2.5632432231960802</c:v>
                </c:pt>
                <c:pt idx="7">
                  <c:v>2.2732809578877458</c:v>
                </c:pt>
                <c:pt idx="8">
                  <c:v>1.240393654801021</c:v>
                </c:pt>
                <c:pt idx="9">
                  <c:v>1.0473591051888558</c:v>
                </c:pt>
                <c:pt idx="10">
                  <c:v>1.065872233132966</c:v>
                </c:pt>
                <c:pt idx="11">
                  <c:v>1.4794288058929277</c:v>
                </c:pt>
                <c:pt idx="12">
                  <c:v>0.89193866668212651</c:v>
                </c:pt>
                <c:pt idx="13">
                  <c:v>0.70637443945389111</c:v>
                </c:pt>
                <c:pt idx="14">
                  <c:v>0.50030803291763137</c:v>
                </c:pt>
                <c:pt idx="15">
                  <c:v>-5.7015119298599481E-2</c:v>
                </c:pt>
                <c:pt idx="16">
                  <c:v>-9.8654789168639345E-2</c:v>
                </c:pt>
                <c:pt idx="17">
                  <c:v>4.3954024487443566E-2</c:v>
                </c:pt>
                <c:pt idx="18">
                  <c:v>0.10162492054054495</c:v>
                </c:pt>
                <c:pt idx="19">
                  <c:v>0.10855133917757281</c:v>
                </c:pt>
                <c:pt idx="20">
                  <c:v>-9.2470895311370815E-2</c:v>
                </c:pt>
                <c:pt idx="21">
                  <c:v>-0.12506692416661991</c:v>
                </c:pt>
                <c:pt idx="22">
                  <c:v>-0.18277986306900551</c:v>
                </c:pt>
                <c:pt idx="23">
                  <c:v>5.3961696039637436E-2</c:v>
                </c:pt>
                <c:pt idx="24">
                  <c:v>-7.5092608024038832E-2</c:v>
                </c:pt>
                <c:pt idx="25">
                  <c:v>-0.12874533844443725</c:v>
                </c:pt>
                <c:pt idx="26">
                  <c:v>-3.4976499725861365E-2</c:v>
                </c:pt>
                <c:pt idx="27">
                  <c:v>-0.13691661418835932</c:v>
                </c:pt>
                <c:pt idx="28">
                  <c:v>7.3928986386456397E-2</c:v>
                </c:pt>
                <c:pt idx="29">
                  <c:v>0.12864600136772097</c:v>
                </c:pt>
                <c:pt idx="30">
                  <c:v>3.067200350180399E-2</c:v>
                </c:pt>
                <c:pt idx="31">
                  <c:v>-9.9424417090138162E-2</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66395136"/>
        <c:axId val="66396928"/>
      </c:barChart>
      <c:barChart>
        <c:barDir val="col"/>
        <c:grouping val="clustered"/>
        <c:varyColors val="0"/>
        <c:ser>
          <c:idx val="5"/>
          <c:order val="4"/>
          <c:tx>
            <c:strRef>
              <c:f>'c1-4'!$K$16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'c1-4'!$A$29:$A$56</c:f>
              <c:numCache>
                <c:formatCode>m/d/yyyy</c:formatCode>
                <c:ptCount val="2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numCache>
            </c:numRef>
          </c:cat>
          <c:val>
            <c:numRef>
              <c:f>'c1-4'!$K$29:$K$56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5-89DB-468D-9A2F-D68F56A14BD2}"/>
            </c:ext>
          </c:extLst>
        </c:ser>
        <c:ser>
          <c:idx val="6"/>
          <c:order val="5"/>
          <c:tx>
            <c:strRef>
              <c:f>'c1-4'!$L$16</c:f>
              <c:strCache>
                <c:ptCount val="1"/>
                <c:pt idx="0">
                  <c:v>dummyfcast-</c:v>
                </c:pt>
              </c:strCache>
            </c:strRef>
          </c:tx>
          <c:spPr>
            <a:solidFill>
              <a:schemeClr val="tx1">
                <a:alpha val="50000"/>
              </a:schemeClr>
            </a:solidFill>
          </c:spPr>
          <c:invertIfNegative val="0"/>
          <c:cat>
            <c:numRef>
              <c:f>'c1-4'!$A$29:$A$56</c:f>
              <c:numCache>
                <c:formatCode>m/d/yyyy</c:formatCode>
                <c:ptCount val="2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numCache>
            </c:numRef>
          </c:cat>
          <c:val>
            <c:numRef>
              <c:f>'c1-4'!$L$29:$L$56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66400256"/>
        <c:axId val="66398464"/>
      </c:barChart>
      <c:lineChart>
        <c:grouping val="standard"/>
        <c:varyColors val="0"/>
        <c:ser>
          <c:idx val="3"/>
          <c:order val="3"/>
          <c:tx>
            <c:strRef>
              <c:f>'c1-4'!$E$15</c:f>
              <c:strCache>
                <c:ptCount val="1"/>
                <c:pt idx="0">
                  <c:v>Infláció (%)</c:v>
                </c:pt>
              </c:strCache>
            </c:strRef>
          </c:tx>
          <c:spPr>
            <a:ln w="28575">
              <a:solidFill>
                <a:schemeClr val="tx1"/>
              </a:solidFill>
            </a:ln>
          </c:spPr>
          <c:marker>
            <c:symbol val="none"/>
          </c:marker>
          <c:cat>
            <c:numRef>
              <c:f>'c1-4'!$A$17:$A$53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2"/>
                <c:pt idx="0">
                  <c:v>4.1917631496071408</c:v>
                </c:pt>
                <c:pt idx="1">
                  <c:v>4.0271040745950586</c:v>
                </c:pt>
                <c:pt idx="2">
                  <c:v>3.4139845452141344</c:v>
                </c:pt>
                <c:pt idx="3">
                  <c:v>4.0665672786810916</c:v>
                </c:pt>
                <c:pt idx="4">
                  <c:v>5.6231178763092657</c:v>
                </c:pt>
                <c:pt idx="5">
                  <c:v>5.520590755900372</c:v>
                </c:pt>
                <c:pt idx="6">
                  <c:v>6.137115362757271</c:v>
                </c:pt>
                <c:pt idx="7">
                  <c:v>5.4024975681840317</c:v>
                </c:pt>
                <c:pt idx="8">
                  <c:v>2.9036412044320059</c:v>
                </c:pt>
                <c:pt idx="9">
                  <c:v>1.7889994244363976</c:v>
                </c:pt>
                <c:pt idx="10">
                  <c:v>1.4893366870531111</c:v>
                </c:pt>
                <c:pt idx="11">
                  <c:v>0.75078329000129429</c:v>
                </c:pt>
                <c:pt idx="12">
                  <c:v>4.3239408017740288E-2</c:v>
                </c:pt>
                <c:pt idx="13">
                  <c:v>-0.17078189226718621</c:v>
                </c:pt>
                <c:pt idx="14">
                  <c:v>-6.1935874092569065E-2</c:v>
                </c:pt>
                <c:pt idx="15">
                  <c:v>-0.68632941742781384</c:v>
                </c:pt>
                <c:pt idx="16">
                  <c:v>-1.0464765103138376</c:v>
                </c:pt>
                <c:pt idx="17">
                  <c:v>0.25138650893059378</c:v>
                </c:pt>
                <c:pt idx="18">
                  <c:v>3.5418947804402023E-3</c:v>
                </c:pt>
                <c:pt idx="19">
                  <c:v>0.48949830175186548</c:v>
                </c:pt>
                <c:pt idx="20">
                  <c:v>0.32022702603052267</c:v>
                </c:pt>
                <c:pt idx="21">
                  <c:v>-5.2845661830104973E-2</c:v>
                </c:pt>
                <c:pt idx="22">
                  <c:v>5.0127782355573913E-2</c:v>
                </c:pt>
                <c:pt idx="23">
                  <c:v>1.2221128778867865</c:v>
                </c:pt>
                <c:pt idx="24">
                  <c:v>2.2416690968589847</c:v>
                </c:pt>
                <c:pt idx="25">
                  <c:v>2.0051558490951322</c:v>
                </c:pt>
                <c:pt idx="26">
                  <c:v>2.590974073684535</c:v>
                </c:pt>
                <c:pt idx="27">
                  <c:v>2.6100224448667007</c:v>
                </c:pt>
                <c:pt idx="28">
                  <c:v>2.9411036901752396</c:v>
                </c:pt>
                <c:pt idx="29">
                  <c:v>3.0288717068461182</c:v>
                </c:pt>
                <c:pt idx="30">
                  <c:v>3.0388890774242157</c:v>
                </c:pt>
                <c:pt idx="31">
                  <c:v>3.0115603207351</c:v>
                </c:pt>
              </c:numCache>
            </c:numRef>
          </c:val>
          <c:smooth val="0"/>
          <c:extLst>
            <c:ext xmlns:c16="http://schemas.microsoft.com/office/drawing/2014/chart" uri="{C3380CC4-5D6E-409C-BE32-E72D297353CC}">
              <c16:uniqueId val="{00000007-89DB-468D-9A2F-D68F56A14BD2}"/>
            </c:ext>
          </c:extLst>
        </c:ser>
        <c:ser>
          <c:idx val="4"/>
          <c:order val="6"/>
          <c:spPr>
            <a:ln>
              <a:solidFill>
                <a:srgbClr val="9C0000"/>
              </a:solidFill>
              <a:prstDash val="sysDash"/>
            </a:ln>
          </c:spPr>
          <c:marker>
            <c:symbol val="none"/>
          </c:marker>
          <c:val>
            <c:numRef>
              <c:f>'c1-4'!$F$29:$F$60</c:f>
              <c:numCache>
                <c:formatCode>0.0</c:formatCode>
                <c:ptCount val="32"/>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numCache>
            </c:numRef>
          </c:val>
          <c:smooth val="0"/>
          <c:extLst>
            <c:ext xmlns:c16="http://schemas.microsoft.com/office/drawing/2014/chart" uri="{C3380CC4-5D6E-409C-BE32-E72D297353CC}">
              <c16:uniqueId val="{00000008-89DB-468D-9A2F-D68F56A14BD2}"/>
            </c:ext>
          </c:extLst>
        </c:ser>
        <c:ser>
          <c:idx val="7"/>
          <c:order val="7"/>
          <c:tx>
            <c:strRef>
              <c:f>'c1-4'!$G$15</c:f>
              <c:strCache>
                <c:ptCount val="1"/>
                <c:pt idx="0">
                  <c:v>Inflációs cél</c:v>
                </c:pt>
              </c:strCache>
            </c:strRef>
          </c:tx>
          <c:spPr>
            <a:ln>
              <a:solidFill>
                <a:srgbClr val="9C0000"/>
              </a:solidFill>
            </a:ln>
          </c:spPr>
          <c:marker>
            <c:symbol val="none"/>
          </c:marker>
          <c:val>
            <c:numRef>
              <c:f>'c1-4'!$G$29:$G$60</c:f>
              <c:numCache>
                <c:formatCode>0.0</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mooth val="0"/>
          <c:extLst>
            <c:ext xmlns:c16="http://schemas.microsoft.com/office/drawing/2014/chart" uri="{C3380CC4-5D6E-409C-BE32-E72D297353CC}">
              <c16:uniqueId val="{00000009-89DB-468D-9A2F-D68F56A14BD2}"/>
            </c:ext>
          </c:extLst>
        </c:ser>
        <c:ser>
          <c:idx val="8"/>
          <c:order val="8"/>
          <c:spPr>
            <a:ln>
              <a:solidFill>
                <a:srgbClr val="9C0000"/>
              </a:solidFill>
              <a:prstDash val="sysDash"/>
            </a:ln>
          </c:spPr>
          <c:marker>
            <c:symbol val="none"/>
          </c:marker>
          <c:val>
            <c:numRef>
              <c:f>'c1-4'!$H$29:$H$60</c:f>
              <c:numCache>
                <c:formatCode>0.0</c:formatCode>
                <c:ptCount val="32"/>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66400256"/>
        <c:axId val="66398464"/>
      </c:lineChart>
      <c:catAx>
        <c:axId val="66395136"/>
        <c:scaling>
          <c:orientation val="minMax"/>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66396928"/>
        <c:crosses val="autoZero"/>
        <c:auto val="0"/>
        <c:lblAlgn val="ctr"/>
        <c:lblOffset val="100"/>
        <c:tickLblSkip val="4"/>
        <c:tickMarkSkip val="12"/>
        <c:noMultiLvlLbl val="1"/>
      </c:catAx>
      <c:valAx>
        <c:axId val="66396928"/>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66395136"/>
        <c:crosses val="autoZero"/>
        <c:crossBetween val="between"/>
        <c:majorUnit val="1"/>
      </c:valAx>
      <c:valAx>
        <c:axId val="66398464"/>
        <c:scaling>
          <c:orientation val="minMax"/>
          <c:max val="7"/>
          <c:min val="-2"/>
        </c:scaling>
        <c:delete val="0"/>
        <c:axPos val="r"/>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66400256"/>
        <c:crosses val="max"/>
        <c:crossBetween val="between"/>
        <c:majorUnit val="1"/>
      </c:valAx>
      <c:dateAx>
        <c:axId val="66400256"/>
        <c:scaling>
          <c:orientation val="minMax"/>
        </c:scaling>
        <c:delete val="1"/>
        <c:axPos val="b"/>
        <c:numFmt formatCode="m/d/yyyy" sourceLinked="1"/>
        <c:majorTickMark val="out"/>
        <c:minorTickMark val="none"/>
        <c:tickLblPos val="none"/>
        <c:crossAx val="66398464"/>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solidFill>
      <a:srgbClr val="FFFFFF"/>
    </a:solidFill>
    <a:ln w="25400">
      <a:noFill/>
    </a:ln>
  </c:spPr>
  <c:txPr>
    <a:bodyPr/>
    <a:lstStyle/>
    <a:p>
      <a:pPr>
        <a:defRPr sz="900" b="0" i="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68"/>
          <c:h val="0.54571614583331118"/>
        </c:manualLayout>
      </c:layout>
      <c:barChart>
        <c:barDir val="col"/>
        <c:grouping val="stacked"/>
        <c:varyColors val="0"/>
        <c:ser>
          <c:idx val="0"/>
          <c:order val="0"/>
          <c:tx>
            <c:strRef>
              <c:f>'c1-4'!$B$16</c:f>
              <c:strCache>
                <c:ptCount val="1"/>
                <c:pt idx="0">
                  <c:v>Core inflation excluding indirect taxes</c:v>
                </c:pt>
              </c:strCache>
            </c:strRef>
          </c:tx>
          <c:spPr>
            <a:solidFill>
              <a:schemeClr val="accent6"/>
            </a:solidFill>
            <a:ln w="12700">
              <a:noFill/>
            </a:ln>
          </c:spPr>
          <c:invertIfNegative val="0"/>
          <c:cat>
            <c:numRef>
              <c:f>[0]!_c13_datum</c:f>
              <c:numCache>
                <c:formatCode>m/d/yyyy</c:formatCode>
                <c:ptCount val="3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numCache>
            </c:numRef>
          </c:cat>
          <c:val>
            <c:numRef>
              <c:f>[0]!_c13_core</c:f>
              <c:numCache>
                <c:formatCode>0.0</c:formatCode>
                <c:ptCount val="32"/>
                <c:pt idx="0">
                  <c:v>1.159784574534457</c:v>
                </c:pt>
                <c:pt idx="1">
                  <c:v>1.7965641354497814</c:v>
                </c:pt>
                <c:pt idx="2">
                  <c:v>2.0272561754625595</c:v>
                </c:pt>
                <c:pt idx="3">
                  <c:v>1.8535144791522911</c:v>
                </c:pt>
                <c:pt idx="4">
                  <c:v>1.978880879277602</c:v>
                </c:pt>
                <c:pt idx="5">
                  <c:v>1.6664168324823101</c:v>
                </c:pt>
                <c:pt idx="6">
                  <c:v>1.6345958601552817</c:v>
                </c:pt>
                <c:pt idx="7">
                  <c:v>1.5953393898126738</c:v>
                </c:pt>
                <c:pt idx="8">
                  <c:v>1.2092768678946242</c:v>
                </c:pt>
                <c:pt idx="9">
                  <c:v>1.0821252018332743</c:v>
                </c:pt>
                <c:pt idx="10">
                  <c:v>1.0155868980077682</c:v>
                </c:pt>
                <c:pt idx="11">
                  <c:v>0.82686724514698162</c:v>
                </c:pt>
                <c:pt idx="12">
                  <c:v>1.0485686204598672</c:v>
                </c:pt>
                <c:pt idx="13">
                  <c:v>0.90745319568292004</c:v>
                </c:pt>
                <c:pt idx="14">
                  <c:v>0.91390225646577761</c:v>
                </c:pt>
                <c:pt idx="15">
                  <c:v>0.84206837159122927</c:v>
                </c:pt>
                <c:pt idx="16">
                  <c:v>0.70719526236958263</c:v>
                </c:pt>
                <c:pt idx="17">
                  <c:v>0.79961470049672534</c:v>
                </c:pt>
                <c:pt idx="18">
                  <c:v>0.72627607026134333</c:v>
                </c:pt>
                <c:pt idx="19">
                  <c:v>0.85546843991272603</c:v>
                </c:pt>
                <c:pt idx="20">
                  <c:v>0.81331613043280393</c:v>
                </c:pt>
                <c:pt idx="21">
                  <c:v>0.80637998598669747</c:v>
                </c:pt>
                <c:pt idx="22">
                  <c:v>0.85757110656722935</c:v>
                </c:pt>
                <c:pt idx="23">
                  <c:v>0.98240675046583659</c:v>
                </c:pt>
                <c:pt idx="24">
                  <c:v>1.2533253228214682</c:v>
                </c:pt>
                <c:pt idx="25">
                  <c:v>1.4582135159640173</c:v>
                </c:pt>
                <c:pt idx="26">
                  <c:v>1.6931873452844113</c:v>
                </c:pt>
                <c:pt idx="27">
                  <c:v>1.8717243759723079</c:v>
                </c:pt>
                <c:pt idx="28">
                  <c:v>1.9596076144279566</c:v>
                </c:pt>
                <c:pt idx="29">
                  <c:v>2.0045058101688347</c:v>
                </c:pt>
                <c:pt idx="30">
                  <c:v>2.0076787593570411</c:v>
                </c:pt>
                <c:pt idx="31">
                  <c:v>1.9916018197066951</c:v>
                </c:pt>
              </c:numCache>
            </c:numRef>
          </c:val>
          <c:extLst>
            <c:ext xmlns:c16="http://schemas.microsoft.com/office/drawing/2014/chart" uri="{C3380CC4-5D6E-409C-BE32-E72D297353CC}">
              <c16:uniqueId val="{00000000-374D-4C1A-B73A-BC7C2BACD271}"/>
            </c:ext>
          </c:extLst>
        </c:ser>
        <c:ser>
          <c:idx val="1"/>
          <c:order val="1"/>
          <c:tx>
            <c:strRef>
              <c:f>'c1-4'!$C$16</c:f>
              <c:strCache>
                <c:ptCount val="1"/>
                <c:pt idx="0">
                  <c:v>Non-core inflation excluding indirect taxes</c:v>
                </c:pt>
              </c:strCache>
            </c:strRef>
          </c:tx>
          <c:spPr>
            <a:solidFill>
              <a:schemeClr val="accent6">
                <a:lumMod val="50000"/>
              </a:schemeClr>
            </a:solidFill>
            <a:ln w="12700">
              <a:noFill/>
              <a:prstDash val="solid"/>
            </a:ln>
          </c:spPr>
          <c:invertIfNegative val="0"/>
          <c:cat>
            <c:numRef>
              <c:f>[0]!_c13_datum</c:f>
              <c:numCache>
                <c:formatCode>m/d/yyyy</c:formatCode>
                <c:ptCount val="3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numCache>
            </c:numRef>
          </c:cat>
          <c:val>
            <c:numRef>
              <c:f>[0]!_c13_noncore</c:f>
              <c:numCache>
                <c:formatCode>0.0</c:formatCode>
                <c:ptCount val="32"/>
                <c:pt idx="0">
                  <c:v>2.9263659011225132</c:v>
                </c:pt>
                <c:pt idx="1">
                  <c:v>2.1523471591646759</c:v>
                </c:pt>
                <c:pt idx="2">
                  <c:v>1.3170674306209396</c:v>
                </c:pt>
                <c:pt idx="3">
                  <c:v>1.7512948435764448</c:v>
                </c:pt>
                <c:pt idx="4">
                  <c:v>1.5145702101221798</c:v>
                </c:pt>
                <c:pt idx="5">
                  <c:v>1.482846593540307</c:v>
                </c:pt>
                <c:pt idx="6">
                  <c:v>1.9392762794059093</c:v>
                </c:pt>
                <c:pt idx="7">
                  <c:v>1.5338772204836122</c:v>
                </c:pt>
                <c:pt idx="8">
                  <c:v>0.45397068173636079</c:v>
                </c:pt>
                <c:pt idx="9">
                  <c:v>-0.34048488258573251</c:v>
                </c:pt>
                <c:pt idx="10">
                  <c:v>-0.59212244408762327</c:v>
                </c:pt>
                <c:pt idx="11">
                  <c:v>-1.555512761038615</c:v>
                </c:pt>
                <c:pt idx="12">
                  <c:v>-1.8972678791242534</c:v>
                </c:pt>
                <c:pt idx="13">
                  <c:v>-1.7846095274039973</c:v>
                </c:pt>
                <c:pt idx="14">
                  <c:v>-1.476146163475978</c:v>
                </c:pt>
                <c:pt idx="15">
                  <c:v>-1.4713826697204435</c:v>
                </c:pt>
                <c:pt idx="16">
                  <c:v>-1.6550169835147808</c:v>
                </c:pt>
                <c:pt idx="17">
                  <c:v>-0.59218221605357513</c:v>
                </c:pt>
                <c:pt idx="18">
                  <c:v>-0.82435909602144808</c:v>
                </c:pt>
                <c:pt idx="19">
                  <c:v>-0.47452147733843336</c:v>
                </c:pt>
                <c:pt idx="20">
                  <c:v>-0.40061820909091045</c:v>
                </c:pt>
                <c:pt idx="21">
                  <c:v>-0.73415872365018253</c:v>
                </c:pt>
                <c:pt idx="22">
                  <c:v>-0.62466346114264992</c:v>
                </c:pt>
                <c:pt idx="23">
                  <c:v>0.18574443138131244</c:v>
                </c:pt>
                <c:pt idx="24">
                  <c:v>1.0634363820615553</c:v>
                </c:pt>
                <c:pt idx="25">
                  <c:v>0.67568767157555221</c:v>
                </c:pt>
                <c:pt idx="26">
                  <c:v>0.93276322812598511</c:v>
                </c:pt>
                <c:pt idx="27">
                  <c:v>0.87521468308275208</c:v>
                </c:pt>
                <c:pt idx="28">
                  <c:v>0.90756708936082664</c:v>
                </c:pt>
                <c:pt idx="29">
                  <c:v>0.89571989530956253</c:v>
                </c:pt>
                <c:pt idx="30">
                  <c:v>1.0005383145653706</c:v>
                </c:pt>
                <c:pt idx="31">
                  <c:v>1.1193829181185431</c:v>
                </c:pt>
              </c:numCache>
            </c:numRef>
          </c:val>
          <c:extLst>
            <c:ext xmlns:c16="http://schemas.microsoft.com/office/drawing/2014/chart" uri="{C3380CC4-5D6E-409C-BE32-E72D297353CC}">
              <c16:uniqueId val="{00000001-374D-4C1A-B73A-BC7C2BACD271}"/>
            </c:ext>
          </c:extLst>
        </c:ser>
        <c:ser>
          <c:idx val="2"/>
          <c:order val="2"/>
          <c:tx>
            <c:strRef>
              <c:f>'c1-4'!$D$16</c:f>
              <c:strCache>
                <c:ptCount val="1"/>
                <c:pt idx="0">
                  <c:v>Indirect tax effect</c:v>
                </c:pt>
              </c:strCache>
            </c:strRef>
          </c:tx>
          <c:spPr>
            <a:solidFill>
              <a:schemeClr val="bg2">
                <a:lumMod val="60000"/>
                <a:lumOff val="40000"/>
              </a:schemeClr>
            </a:solidFill>
            <a:ln w="12700">
              <a:noFill/>
            </a:ln>
          </c:spPr>
          <c:invertIfNegative val="0"/>
          <c:cat>
            <c:numRef>
              <c:f>[0]!_c13_datum</c:f>
              <c:numCache>
                <c:formatCode>m/d/yyyy</c:formatCode>
                <c:ptCount val="32"/>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numCache>
            </c:numRef>
          </c:cat>
          <c:val>
            <c:numRef>
              <c:f>[0]!_c13_indirecttax</c:f>
              <c:numCache>
                <c:formatCode>0.0</c:formatCode>
                <c:ptCount val="32"/>
                <c:pt idx="0">
                  <c:v>0.1056126739501706</c:v>
                </c:pt>
                <c:pt idx="1">
                  <c:v>7.8192779980601479E-2</c:v>
                </c:pt>
                <c:pt idx="2">
                  <c:v>6.9660939130635313E-2</c:v>
                </c:pt>
                <c:pt idx="3">
                  <c:v>0.46175795595235591</c:v>
                </c:pt>
                <c:pt idx="4">
                  <c:v>2.1296667869094836</c:v>
                </c:pt>
                <c:pt idx="5">
                  <c:v>2.3713273298777549</c:v>
                </c:pt>
                <c:pt idx="6">
                  <c:v>2.5632432231960802</c:v>
                </c:pt>
                <c:pt idx="7">
                  <c:v>2.2732809578877458</c:v>
                </c:pt>
                <c:pt idx="8">
                  <c:v>1.240393654801021</c:v>
                </c:pt>
                <c:pt idx="9">
                  <c:v>1.0473591051888558</c:v>
                </c:pt>
                <c:pt idx="10">
                  <c:v>1.065872233132966</c:v>
                </c:pt>
                <c:pt idx="11">
                  <c:v>1.4794288058929277</c:v>
                </c:pt>
                <c:pt idx="12">
                  <c:v>0.89193866668212651</c:v>
                </c:pt>
                <c:pt idx="13">
                  <c:v>0.70637443945389111</c:v>
                </c:pt>
                <c:pt idx="14">
                  <c:v>0.50030803291763137</c:v>
                </c:pt>
                <c:pt idx="15">
                  <c:v>-5.7015119298599481E-2</c:v>
                </c:pt>
                <c:pt idx="16">
                  <c:v>-9.8654789168639345E-2</c:v>
                </c:pt>
                <c:pt idx="17">
                  <c:v>4.3954024487443566E-2</c:v>
                </c:pt>
                <c:pt idx="18">
                  <c:v>0.10162492054054495</c:v>
                </c:pt>
                <c:pt idx="19">
                  <c:v>0.10855133917757281</c:v>
                </c:pt>
                <c:pt idx="20">
                  <c:v>-9.2470895311370815E-2</c:v>
                </c:pt>
                <c:pt idx="21">
                  <c:v>-0.12506692416661991</c:v>
                </c:pt>
                <c:pt idx="22">
                  <c:v>-0.18277986306900551</c:v>
                </c:pt>
                <c:pt idx="23">
                  <c:v>5.3961696039637436E-2</c:v>
                </c:pt>
                <c:pt idx="24">
                  <c:v>-7.5092608024038832E-2</c:v>
                </c:pt>
                <c:pt idx="25">
                  <c:v>-0.12874533844443725</c:v>
                </c:pt>
                <c:pt idx="26">
                  <c:v>-3.4976499725861365E-2</c:v>
                </c:pt>
                <c:pt idx="27">
                  <c:v>-0.13691661418835932</c:v>
                </c:pt>
                <c:pt idx="28">
                  <c:v>7.3928986386456397E-2</c:v>
                </c:pt>
                <c:pt idx="29">
                  <c:v>0.12864600136772097</c:v>
                </c:pt>
                <c:pt idx="30">
                  <c:v>3.067200350180399E-2</c:v>
                </c:pt>
                <c:pt idx="31">
                  <c:v>-9.9424417090138162E-2</c:v>
                </c:pt>
              </c:numCache>
            </c:numRef>
          </c:val>
          <c:extLst>
            <c:ext xmlns:c16="http://schemas.microsoft.com/office/drawing/2014/chart" uri="{C3380CC4-5D6E-409C-BE32-E72D297353CC}">
              <c16:uniqueId val="{00000002-374D-4C1A-B73A-BC7C2BACD271}"/>
            </c:ext>
          </c:extLst>
        </c:ser>
        <c:dLbls>
          <c:showLegendKey val="0"/>
          <c:showVal val="0"/>
          <c:showCatName val="0"/>
          <c:showSerName val="0"/>
          <c:showPercent val="0"/>
          <c:showBubbleSize val="0"/>
        </c:dLbls>
        <c:gapWidth val="33"/>
        <c:overlap val="100"/>
        <c:axId val="101014912"/>
        <c:axId val="101028992"/>
      </c:barChart>
      <c:barChart>
        <c:barDir val="col"/>
        <c:grouping val="clustered"/>
        <c:varyColors val="0"/>
        <c:ser>
          <c:idx val="5"/>
          <c:order val="4"/>
          <c:tx>
            <c:strRef>
              <c:f>'c1-4'!$K$16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374D-4C1A-B73A-BC7C2BACD271}"/>
              </c:ext>
            </c:extLst>
          </c:dPt>
          <c:cat>
            <c:numRef>
              <c:f>'c1-4'!$A$17:$A$53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'c1-4'!$K$29:$K$53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374D-4C1A-B73A-BC7C2BACD271}"/>
            </c:ext>
          </c:extLst>
        </c:ser>
        <c:ser>
          <c:idx val="6"/>
          <c:order val="5"/>
          <c:tx>
            <c:strRef>
              <c:f>'c1-4'!$L$16</c:f>
              <c:strCache>
                <c:ptCount val="1"/>
                <c:pt idx="0">
                  <c:v>dummyfcast-</c:v>
                </c:pt>
              </c:strCache>
            </c:strRef>
          </c:tx>
          <c:spPr>
            <a:solidFill>
              <a:schemeClr val="tx1">
                <a:alpha val="50000"/>
              </a:schemeClr>
            </a:solidFill>
          </c:spPr>
          <c:invertIfNegative val="0"/>
          <c:cat>
            <c:numRef>
              <c:f>'c1-4'!$A$17:$A$53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'c1-4'!$L$29:$L$53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374D-4C1A-B73A-BC7C2BACD271}"/>
            </c:ext>
          </c:extLst>
        </c:ser>
        <c:dLbls>
          <c:showLegendKey val="0"/>
          <c:showVal val="0"/>
          <c:showCatName val="0"/>
          <c:showSerName val="0"/>
          <c:showPercent val="0"/>
          <c:showBubbleSize val="0"/>
        </c:dLbls>
        <c:gapWidth val="500"/>
        <c:overlap val="100"/>
        <c:axId val="101032320"/>
        <c:axId val="101030528"/>
      </c:barChart>
      <c:lineChart>
        <c:grouping val="standard"/>
        <c:varyColors val="0"/>
        <c:ser>
          <c:idx val="3"/>
          <c:order val="3"/>
          <c:tx>
            <c:strRef>
              <c:f>'c1-4'!$E$16</c:f>
              <c:strCache>
                <c:ptCount val="1"/>
                <c:pt idx="0">
                  <c:v>Inflation (per cent)</c:v>
                </c:pt>
              </c:strCache>
            </c:strRef>
          </c:tx>
          <c:spPr>
            <a:ln w="28575">
              <a:solidFill>
                <a:schemeClr val="tx1"/>
              </a:solidFill>
            </a:ln>
          </c:spPr>
          <c:marker>
            <c:symbol val="none"/>
          </c:marker>
          <c:cat>
            <c:numRef>
              <c:f>'c1-4'!$A$17:$A$53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2"/>
                <c:pt idx="0">
                  <c:v>4.1917631496071408</c:v>
                </c:pt>
                <c:pt idx="1">
                  <c:v>4.0271040745950586</c:v>
                </c:pt>
                <c:pt idx="2">
                  <c:v>3.4139845452141344</c:v>
                </c:pt>
                <c:pt idx="3">
                  <c:v>4.0665672786810916</c:v>
                </c:pt>
                <c:pt idx="4">
                  <c:v>5.6231178763092657</c:v>
                </c:pt>
                <c:pt idx="5">
                  <c:v>5.520590755900372</c:v>
                </c:pt>
                <c:pt idx="6">
                  <c:v>6.137115362757271</c:v>
                </c:pt>
                <c:pt idx="7">
                  <c:v>5.4024975681840317</c:v>
                </c:pt>
                <c:pt idx="8">
                  <c:v>2.9036412044320059</c:v>
                </c:pt>
                <c:pt idx="9">
                  <c:v>1.7889994244363976</c:v>
                </c:pt>
                <c:pt idx="10">
                  <c:v>1.4893366870531111</c:v>
                </c:pt>
                <c:pt idx="11">
                  <c:v>0.75078329000129429</c:v>
                </c:pt>
                <c:pt idx="12">
                  <c:v>4.3239408017740288E-2</c:v>
                </c:pt>
                <c:pt idx="13">
                  <c:v>-0.17078189226718621</c:v>
                </c:pt>
                <c:pt idx="14">
                  <c:v>-6.1935874092569065E-2</c:v>
                </c:pt>
                <c:pt idx="15">
                  <c:v>-0.68632941742781384</c:v>
                </c:pt>
                <c:pt idx="16">
                  <c:v>-1.0464765103138376</c:v>
                </c:pt>
                <c:pt idx="17">
                  <c:v>0.25138650893059378</c:v>
                </c:pt>
                <c:pt idx="18">
                  <c:v>3.5418947804402023E-3</c:v>
                </c:pt>
                <c:pt idx="19">
                  <c:v>0.48949830175186548</c:v>
                </c:pt>
                <c:pt idx="20">
                  <c:v>0.32022702603052267</c:v>
                </c:pt>
                <c:pt idx="21">
                  <c:v>-5.2845661830104973E-2</c:v>
                </c:pt>
                <c:pt idx="22">
                  <c:v>5.0127782355573913E-2</c:v>
                </c:pt>
                <c:pt idx="23">
                  <c:v>1.2221128778867865</c:v>
                </c:pt>
                <c:pt idx="24">
                  <c:v>2.2416690968589847</c:v>
                </c:pt>
                <c:pt idx="25">
                  <c:v>2.0051558490951322</c:v>
                </c:pt>
                <c:pt idx="26">
                  <c:v>2.590974073684535</c:v>
                </c:pt>
                <c:pt idx="27">
                  <c:v>2.6100224448667007</c:v>
                </c:pt>
                <c:pt idx="28">
                  <c:v>2.9411036901752396</c:v>
                </c:pt>
                <c:pt idx="29">
                  <c:v>3.0288717068461182</c:v>
                </c:pt>
                <c:pt idx="30">
                  <c:v>3.0388890774242157</c:v>
                </c:pt>
                <c:pt idx="31">
                  <c:v>3.0115603207351</c:v>
                </c:pt>
              </c:numCache>
            </c:numRef>
          </c:val>
          <c:smooth val="0"/>
          <c:extLst>
            <c:ext xmlns:c16="http://schemas.microsoft.com/office/drawing/2014/chart" uri="{C3380CC4-5D6E-409C-BE32-E72D297353CC}">
              <c16:uniqueId val="{00000007-374D-4C1A-B73A-BC7C2BACD271}"/>
            </c:ext>
          </c:extLst>
        </c:ser>
        <c:ser>
          <c:idx val="4"/>
          <c:order val="6"/>
          <c:spPr>
            <a:ln>
              <a:solidFill>
                <a:srgbClr val="9C0000"/>
              </a:solidFill>
              <a:prstDash val="sysDash"/>
            </a:ln>
          </c:spPr>
          <c:marker>
            <c:symbol val="none"/>
          </c:marker>
          <c:val>
            <c:numRef>
              <c:f>'c1-4'!$F$29:$F$60</c:f>
              <c:numCache>
                <c:formatCode>0.0</c:formatCode>
                <c:ptCount val="32"/>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numCache>
            </c:numRef>
          </c:val>
          <c:smooth val="0"/>
          <c:extLst>
            <c:ext xmlns:c16="http://schemas.microsoft.com/office/drawing/2014/chart" uri="{C3380CC4-5D6E-409C-BE32-E72D297353CC}">
              <c16:uniqueId val="{00000008-374D-4C1A-B73A-BC7C2BACD271}"/>
            </c:ext>
          </c:extLst>
        </c:ser>
        <c:ser>
          <c:idx val="7"/>
          <c:order val="7"/>
          <c:tx>
            <c:strRef>
              <c:f>'c1-4'!$G$16</c:f>
              <c:strCache>
                <c:ptCount val="1"/>
                <c:pt idx="0">
                  <c:v>Inflation target</c:v>
                </c:pt>
              </c:strCache>
            </c:strRef>
          </c:tx>
          <c:spPr>
            <a:ln>
              <a:solidFill>
                <a:srgbClr val="9C0000"/>
              </a:solidFill>
            </a:ln>
          </c:spPr>
          <c:marker>
            <c:symbol val="none"/>
          </c:marker>
          <c:val>
            <c:numRef>
              <c:f>'c1-4'!$G$29:$G$60</c:f>
              <c:numCache>
                <c:formatCode>0.0</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mooth val="0"/>
          <c:extLst>
            <c:ext xmlns:c16="http://schemas.microsoft.com/office/drawing/2014/chart" uri="{C3380CC4-5D6E-409C-BE32-E72D297353CC}">
              <c16:uniqueId val="{00000009-374D-4C1A-B73A-BC7C2BACD271}"/>
            </c:ext>
          </c:extLst>
        </c:ser>
        <c:ser>
          <c:idx val="8"/>
          <c:order val="8"/>
          <c:spPr>
            <a:ln>
              <a:solidFill>
                <a:srgbClr val="9C0000"/>
              </a:solidFill>
              <a:prstDash val="sysDash"/>
            </a:ln>
          </c:spPr>
          <c:marker>
            <c:symbol val="none"/>
          </c:marker>
          <c:val>
            <c:numRef>
              <c:f>'c1-4'!$H$29:$H$60</c:f>
              <c:numCache>
                <c:formatCode>0.0</c:formatCode>
                <c:ptCount val="32"/>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numCache>
            </c:numRef>
          </c:val>
          <c:smooth val="0"/>
          <c:extLst>
            <c:ext xmlns:c16="http://schemas.microsoft.com/office/drawing/2014/chart" uri="{C3380CC4-5D6E-409C-BE32-E72D297353CC}">
              <c16:uniqueId val="{0000000A-374D-4C1A-B73A-BC7C2BACD271}"/>
            </c:ext>
          </c:extLst>
        </c:ser>
        <c:dLbls>
          <c:showLegendKey val="0"/>
          <c:showVal val="0"/>
          <c:showCatName val="0"/>
          <c:showSerName val="0"/>
          <c:showPercent val="0"/>
          <c:showBubbleSize val="0"/>
        </c:dLbls>
        <c:marker val="1"/>
        <c:smooth val="0"/>
        <c:axId val="101032320"/>
        <c:axId val="101030528"/>
      </c:lineChart>
      <c:catAx>
        <c:axId val="101014912"/>
        <c:scaling>
          <c:orientation val="minMax"/>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101028992"/>
        <c:crosses val="autoZero"/>
        <c:auto val="0"/>
        <c:lblAlgn val="ctr"/>
        <c:lblOffset val="100"/>
        <c:tickLblSkip val="4"/>
        <c:tickMarkSkip val="12"/>
        <c:noMultiLvlLbl val="1"/>
      </c:catAx>
      <c:valAx>
        <c:axId val="101028992"/>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01014912"/>
        <c:crosses val="autoZero"/>
        <c:crossBetween val="between"/>
        <c:majorUnit val="1"/>
      </c:valAx>
      <c:valAx>
        <c:axId val="101030528"/>
        <c:scaling>
          <c:orientation val="minMax"/>
          <c:max val="7"/>
          <c:min val="-2"/>
        </c:scaling>
        <c:delete val="0"/>
        <c:axPos val="r"/>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01032320"/>
        <c:crosses val="max"/>
        <c:crossBetween val="between"/>
        <c:majorUnit val="1"/>
      </c:valAx>
      <c:dateAx>
        <c:axId val="101032320"/>
        <c:scaling>
          <c:orientation val="minMax"/>
        </c:scaling>
        <c:delete val="1"/>
        <c:axPos val="b"/>
        <c:numFmt formatCode="m/d/yyyy" sourceLinked="1"/>
        <c:majorTickMark val="out"/>
        <c:minorTickMark val="none"/>
        <c:tickLblPos val="none"/>
        <c:crossAx val="101030528"/>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solidFill>
      <a:srgbClr val="FFFFFF"/>
    </a:solidFill>
    <a:ln w="25400">
      <a:noFill/>
    </a:ln>
  </c:spPr>
  <c:txPr>
    <a:bodyPr/>
    <a:lstStyle/>
    <a:p>
      <a:pPr>
        <a:defRPr sz="900" b="0" i="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1482564483044553"/>
        </c:manualLayout>
      </c:layout>
      <c:areaChart>
        <c:grouping val="stacked"/>
        <c:varyColors val="0"/>
        <c:ser>
          <c:idx val="0"/>
          <c:order val="1"/>
          <c:tx>
            <c:strRef>
              <c:f>'c1-5'!$D$14</c:f>
              <c:strCache>
                <c:ptCount val="1"/>
                <c:pt idx="0">
                  <c:v>lower90</c:v>
                </c:pt>
              </c:strCache>
            </c:strRef>
          </c:tx>
          <c:spPr>
            <a:no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[0]!_c14_lower90</c:f>
              <c:numCache>
                <c:formatCode>0.0</c:formatCode>
                <c:ptCount val="40"/>
                <c:pt idx="0">
                  <c:v>-6.8090586319256801</c:v>
                </c:pt>
                <c:pt idx="1">
                  <c:v>-7.5342277427784499</c:v>
                </c:pt>
                <c:pt idx="2">
                  <c:v>-7.4409615055139797</c:v>
                </c:pt>
                <c:pt idx="3">
                  <c:v>-4.1337343905106296</c:v>
                </c:pt>
                <c:pt idx="4">
                  <c:v>-0.367349928011933</c:v>
                </c:pt>
                <c:pt idx="5">
                  <c:v>0.50087541310803374</c:v>
                </c:pt>
                <c:pt idx="6">
                  <c:v>1.1089198883663016</c:v>
                </c:pt>
                <c:pt idx="7">
                  <c:v>1.2516487415310138</c:v>
                </c:pt>
                <c:pt idx="8">
                  <c:v>2.1964103562807367</c:v>
                </c:pt>
                <c:pt idx="9">
                  <c:v>1.5841079634195694</c:v>
                </c:pt>
                <c:pt idx="10">
                  <c:v>1.3134542729333418</c:v>
                </c:pt>
                <c:pt idx="11">
                  <c:v>1.9066470448332353</c:v>
                </c:pt>
                <c:pt idx="12">
                  <c:v>-1.1456381019614383</c:v>
                </c:pt>
                <c:pt idx="13">
                  <c:v>-1.3553616794629448</c:v>
                </c:pt>
                <c:pt idx="14">
                  <c:v>-1.3260055675537501</c:v>
                </c:pt>
                <c:pt idx="15">
                  <c:v>-2.2770673373844801</c:v>
                </c:pt>
                <c:pt idx="16">
                  <c:v>0.74534902850031415</c:v>
                </c:pt>
                <c:pt idx="17">
                  <c:v>1.7154252987113807</c:v>
                </c:pt>
                <c:pt idx="18">
                  <c:v>2.5694737594273249</c:v>
                </c:pt>
                <c:pt idx="19">
                  <c:v>3.8800729408516617</c:v>
                </c:pt>
                <c:pt idx="20">
                  <c:v>4.0614059374637321</c:v>
                </c:pt>
                <c:pt idx="21">
                  <c:v>4.4174006744963634</c:v>
                </c:pt>
                <c:pt idx="22">
                  <c:v>3.9572774520170384</c:v>
                </c:pt>
                <c:pt idx="23">
                  <c:v>3.3877395205660292</c:v>
                </c:pt>
                <c:pt idx="24">
                  <c:v>3.5665942270360764</c:v>
                </c:pt>
                <c:pt idx="25">
                  <c:v>2.3664757990498715</c:v>
                </c:pt>
                <c:pt idx="26">
                  <c:v>2.1359005032267389</c:v>
                </c:pt>
                <c:pt idx="27">
                  <c:v>2.4332116001954689</c:v>
                </c:pt>
                <c:pt idx="28">
                  <c:v>0.80883743136687425</c:v>
                </c:pt>
                <c:pt idx="29">
                  <c:v>1.9087298246599982</c:v>
                </c:pt>
                <c:pt idx="30">
                  <c:v>1.4850558325617371</c:v>
                </c:pt>
                <c:pt idx="31">
                  <c:v>2.7927808656477948</c:v>
                </c:pt>
                <c:pt idx="32">
                  <c:v>2.9303431036963459</c:v>
                </c:pt>
                <c:pt idx="33">
                  <c:v>2.3305286488632166</c:v>
                </c:pt>
                <c:pt idx="34">
                  <c:v>1.7470299728475533</c:v>
                </c:pt>
                <c:pt idx="35">
                  <c:v>1.8256612510427792</c:v>
                </c:pt>
                <c:pt idx="36">
                  <c:v>1.5992697179791695</c:v>
                </c:pt>
                <c:pt idx="37">
                  <c:v>1.5183400581182607</c:v>
                </c:pt>
                <c:pt idx="38">
                  <c:v>1.4818724657641127</c:v>
                </c:pt>
                <c:pt idx="39">
                  <c:v>1.348054549809715</c:v>
                </c:pt>
              </c:numCache>
            </c:numRef>
          </c:val>
          <c:extLst>
            <c:ext xmlns:c16="http://schemas.microsoft.com/office/drawing/2014/chart" uri="{C3380CC4-5D6E-409C-BE32-E72D297353CC}">
              <c16:uniqueId val="{00000000-F755-4234-89E3-5DA9088B6C99}"/>
            </c:ext>
          </c:extLst>
        </c:ser>
        <c:ser>
          <c:idx val="1"/>
          <c:order val="2"/>
          <c:tx>
            <c:strRef>
              <c:f>'c1-5'!$E$14</c:f>
              <c:strCache>
                <c:ptCount val="1"/>
                <c:pt idx="0">
                  <c:v>lower60</c:v>
                </c:pt>
              </c:strCache>
            </c:strRef>
          </c:tx>
          <c:spPr>
            <a:solidFill>
              <a:srgbClr val="7BAFD4">
                <a:lumMod val="50000"/>
                <a:alpha val="50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[0]!_c14_lower60</c:f>
              <c:numCache>
                <c:formatCode>0.0</c:formatCode>
                <c:ptCount val="40"/>
                <c:pt idx="24">
                  <c:v>0.18074559510920851</c:v>
                </c:pt>
                <c:pt idx="25">
                  <c:v>0.20977884907129019</c:v>
                </c:pt>
                <c:pt idx="26">
                  <c:v>0.25703912415511576</c:v>
                </c:pt>
                <c:pt idx="27">
                  <c:v>0.28076218471915704</c:v>
                </c:pt>
                <c:pt idx="28">
                  <c:v>0.41050772346733178</c:v>
                </c:pt>
                <c:pt idx="29">
                  <c:v>0.50374943197091371</c:v>
                </c:pt>
                <c:pt idx="30">
                  <c:v>0.59043350149076468</c:v>
                </c:pt>
                <c:pt idx="31">
                  <c:v>0.46562347789531877</c:v>
                </c:pt>
                <c:pt idx="32">
                  <c:v>0.47706733925928058</c:v>
                </c:pt>
                <c:pt idx="33">
                  <c:v>0.6262101409194285</c:v>
                </c:pt>
                <c:pt idx="34">
                  <c:v>0.79757881843102285</c:v>
                </c:pt>
                <c:pt idx="35">
                  <c:v>0.86403461847759022</c:v>
                </c:pt>
                <c:pt idx="36">
                  <c:v>0.96602007091449105</c:v>
                </c:pt>
                <c:pt idx="37">
                  <c:v>1.0582219676852169</c:v>
                </c:pt>
                <c:pt idx="38">
                  <c:v>1.1430103623211401</c:v>
                </c:pt>
                <c:pt idx="39">
                  <c:v>1.2219294758108714</c:v>
                </c:pt>
              </c:numCache>
            </c:numRef>
          </c:val>
          <c:extLst>
            <c:ext xmlns:c16="http://schemas.microsoft.com/office/drawing/2014/chart" uri="{C3380CC4-5D6E-409C-BE32-E72D297353CC}">
              <c16:uniqueId val="{00000001-F755-4234-89E3-5DA9088B6C99}"/>
            </c:ext>
          </c:extLst>
        </c:ser>
        <c:ser>
          <c:idx val="2"/>
          <c:order val="3"/>
          <c:tx>
            <c:strRef>
              <c:f>'c1-5'!$F$14</c:f>
              <c:strCache>
                <c:ptCount val="1"/>
                <c:pt idx="0">
                  <c:v>lower30</c:v>
                </c:pt>
              </c:strCache>
            </c:strRef>
          </c:tx>
          <c:spPr>
            <a:solidFill>
              <a:srgbClr val="7BAFD4">
                <a:lumMod val="50000"/>
                <a:alpha val="65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[0]!_c14_lower30</c:f>
              <c:numCache>
                <c:formatCode>0.0</c:formatCode>
                <c:ptCount val="40"/>
                <c:pt idx="24">
                  <c:v>0.10267807223658565</c:v>
                </c:pt>
                <c:pt idx="25">
                  <c:v>0.11917130155030975</c:v>
                </c:pt>
                <c:pt idx="26">
                  <c:v>0.14601894857620756</c:v>
                </c:pt>
                <c:pt idx="27">
                  <c:v>0.15949555985846731</c:v>
                </c:pt>
                <c:pt idx="28">
                  <c:v>0.23320148775071026</c:v>
                </c:pt>
                <c:pt idx="29">
                  <c:v>0.28617029661937865</c:v>
                </c:pt>
                <c:pt idx="30">
                  <c:v>0.33541383777756062</c:v>
                </c:pt>
                <c:pt idx="31">
                  <c:v>0.26451168046169382</c:v>
                </c:pt>
                <c:pt idx="32">
                  <c:v>0.27101271647911007</c:v>
                </c:pt>
                <c:pt idx="33">
                  <c:v>0.35573785378148637</c:v>
                </c:pt>
                <c:pt idx="34">
                  <c:v>0.45308908072559051</c:v>
                </c:pt>
                <c:pt idx="35">
                  <c:v>0.49084133373954986</c:v>
                </c:pt>
                <c:pt idx="36">
                  <c:v>0.54877729420414578</c:v>
                </c:pt>
                <c:pt idx="37">
                  <c:v>0.60115540616452012</c:v>
                </c:pt>
                <c:pt idx="38">
                  <c:v>0.64932205113305352</c:v>
                </c:pt>
                <c:pt idx="39">
                  <c:v>0.69415447114776985</c:v>
                </c:pt>
              </c:numCache>
            </c:numRef>
          </c:val>
          <c:extLst>
            <c:ext xmlns:c16="http://schemas.microsoft.com/office/drawing/2014/chart" uri="{C3380CC4-5D6E-409C-BE32-E72D297353CC}">
              <c16:uniqueId val="{00000002-F755-4234-89E3-5DA9088B6C99}"/>
            </c:ext>
          </c:extLst>
        </c:ser>
        <c:ser>
          <c:idx val="3"/>
          <c:order val="4"/>
          <c:tx>
            <c:strRef>
              <c:f>'c1-5'!$G$14</c:f>
              <c:strCache>
                <c:ptCount val="1"/>
                <c:pt idx="0">
                  <c:v>baseline</c:v>
                </c:pt>
              </c:strCache>
            </c:strRef>
          </c:tx>
          <c:spPr>
            <a:solidFill>
              <a:srgbClr val="7BAFD4">
                <a:lumMod val="50000"/>
                <a:alpha val="80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[0]!_c14_dbaseline</c:f>
              <c:numCache>
                <c:formatCode>0.0</c:formatCode>
                <c:ptCount val="40"/>
                <c:pt idx="24">
                  <c:v>8.6705886842601831E-2</c:v>
                </c:pt>
                <c:pt idx="25">
                  <c:v>0.10063349614997019</c:v>
                </c:pt>
                <c:pt idx="26">
                  <c:v>0.12330483185301988</c:v>
                </c:pt>
                <c:pt idx="27">
                  <c:v>0.13468507602208613</c:v>
                </c:pt>
                <c:pt idx="28">
                  <c:v>0.19692560804852066</c:v>
                </c:pt>
                <c:pt idx="29">
                  <c:v>0.24165480336660128</c:v>
                </c:pt>
                <c:pt idx="30">
                  <c:v>0.28323821854362485</c:v>
                </c:pt>
                <c:pt idx="31">
                  <c:v>0.22336531388915404</c:v>
                </c:pt>
                <c:pt idx="32">
                  <c:v>0.22885507505244318</c:v>
                </c:pt>
                <c:pt idx="33">
                  <c:v>0.30040071286629955</c:v>
                </c:pt>
                <c:pt idx="34">
                  <c:v>0.38260837691315475</c:v>
                </c:pt>
                <c:pt idx="35">
                  <c:v>0.41448804222610836</c:v>
                </c:pt>
                <c:pt idx="36">
                  <c:v>0.46341171913918977</c:v>
                </c:pt>
                <c:pt idx="37">
                  <c:v>0.50764210396956688</c:v>
                </c:pt>
                <c:pt idx="38">
                  <c:v>0.54831614057016154</c:v>
                </c:pt>
                <c:pt idx="39">
                  <c:v>0.58617461075763533</c:v>
                </c:pt>
              </c:numCache>
            </c:numRef>
          </c:val>
          <c:extLst>
            <c:ext xmlns:c16="http://schemas.microsoft.com/office/drawing/2014/chart" uri="{C3380CC4-5D6E-409C-BE32-E72D297353CC}">
              <c16:uniqueId val="{00000003-F755-4234-89E3-5DA9088B6C99}"/>
            </c:ext>
          </c:extLst>
        </c:ser>
        <c:ser>
          <c:idx val="4"/>
          <c:order val="5"/>
          <c:tx>
            <c:strRef>
              <c:f>'c1-5'!$H$14</c:f>
              <c:strCache>
                <c:ptCount val="1"/>
                <c:pt idx="0">
                  <c:v>upper30</c:v>
                </c:pt>
              </c:strCache>
            </c:strRef>
          </c:tx>
          <c:spPr>
            <a:solidFill>
              <a:srgbClr val="7BAFD4">
                <a:lumMod val="50000"/>
                <a:alpha val="80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[0]!_c14_upper30</c:f>
              <c:numCache>
                <c:formatCode>0.0</c:formatCode>
                <c:ptCount val="40"/>
                <c:pt idx="24">
                  <c:v>8.6705886842602276E-2</c:v>
                </c:pt>
                <c:pt idx="25">
                  <c:v>0.10063349614997019</c:v>
                </c:pt>
                <c:pt idx="26">
                  <c:v>0.12330483185301988</c:v>
                </c:pt>
                <c:pt idx="27">
                  <c:v>0.13468507602208613</c:v>
                </c:pt>
                <c:pt idx="28">
                  <c:v>0.10603686587228034</c:v>
                </c:pt>
                <c:pt idx="29">
                  <c:v>9.1662166794228117E-2</c:v>
                </c:pt>
                <c:pt idx="30">
                  <c:v>0.15251288690810538</c:v>
                </c:pt>
                <c:pt idx="31">
                  <c:v>0.22336531388915404</c:v>
                </c:pt>
                <c:pt idx="32">
                  <c:v>0.22885507505244274</c:v>
                </c:pt>
                <c:pt idx="33">
                  <c:v>0.30040071286629955</c:v>
                </c:pt>
                <c:pt idx="34">
                  <c:v>0.38260837691315475</c:v>
                </c:pt>
                <c:pt idx="35">
                  <c:v>0.41448804222610836</c:v>
                </c:pt>
                <c:pt idx="36">
                  <c:v>0.46341171913918977</c:v>
                </c:pt>
                <c:pt idx="37">
                  <c:v>0.50764210396956688</c:v>
                </c:pt>
                <c:pt idx="38">
                  <c:v>0.54831614057016154</c:v>
                </c:pt>
                <c:pt idx="39">
                  <c:v>0.58617461075763533</c:v>
                </c:pt>
              </c:numCache>
            </c:numRef>
          </c:val>
          <c:extLst>
            <c:ext xmlns:c16="http://schemas.microsoft.com/office/drawing/2014/chart" uri="{C3380CC4-5D6E-409C-BE32-E72D297353CC}">
              <c16:uniqueId val="{00000004-F755-4234-89E3-5DA9088B6C99}"/>
            </c:ext>
          </c:extLst>
        </c:ser>
        <c:ser>
          <c:idx val="5"/>
          <c:order val="6"/>
          <c:tx>
            <c:strRef>
              <c:f>'c1-5'!$I$14</c:f>
              <c:strCache>
                <c:ptCount val="1"/>
                <c:pt idx="0">
                  <c:v>upper60</c:v>
                </c:pt>
              </c:strCache>
            </c:strRef>
          </c:tx>
          <c:spPr>
            <a:solidFill>
              <a:srgbClr val="7BAFD4">
                <a:lumMod val="50000"/>
                <a:alpha val="65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[0]!_c14_upper60</c:f>
              <c:numCache>
                <c:formatCode>0.0</c:formatCode>
                <c:ptCount val="40"/>
                <c:pt idx="24">
                  <c:v>0.10267807223658476</c:v>
                </c:pt>
                <c:pt idx="25">
                  <c:v>0.11917130155030975</c:v>
                </c:pt>
                <c:pt idx="26">
                  <c:v>0.14601894857620801</c:v>
                </c:pt>
                <c:pt idx="27">
                  <c:v>0.15949555985846775</c:v>
                </c:pt>
                <c:pt idx="28">
                  <c:v>0.1255700318657671</c:v>
                </c:pt>
                <c:pt idx="29">
                  <c:v>0.10854735389010939</c:v>
                </c:pt>
                <c:pt idx="30">
                  <c:v>0.18060745111099452</c:v>
                </c:pt>
                <c:pt idx="31">
                  <c:v>0.26451168046169382</c:v>
                </c:pt>
                <c:pt idx="32">
                  <c:v>0.27101271647911052</c:v>
                </c:pt>
                <c:pt idx="33">
                  <c:v>0.35573785378148637</c:v>
                </c:pt>
                <c:pt idx="34">
                  <c:v>0.45308908072559051</c:v>
                </c:pt>
                <c:pt idx="35">
                  <c:v>0.4908413337395503</c:v>
                </c:pt>
                <c:pt idx="36">
                  <c:v>0.54877729420414578</c:v>
                </c:pt>
                <c:pt idx="37">
                  <c:v>0.60115540616452101</c:v>
                </c:pt>
                <c:pt idx="38">
                  <c:v>0.64932205113305397</c:v>
                </c:pt>
                <c:pt idx="39">
                  <c:v>0.69415447114776985</c:v>
                </c:pt>
              </c:numCache>
            </c:numRef>
          </c:val>
          <c:extLst>
            <c:ext xmlns:c16="http://schemas.microsoft.com/office/drawing/2014/chart" uri="{C3380CC4-5D6E-409C-BE32-E72D297353CC}">
              <c16:uniqueId val="{00000005-F755-4234-89E3-5DA9088B6C99}"/>
            </c:ext>
          </c:extLst>
        </c:ser>
        <c:ser>
          <c:idx val="6"/>
          <c:order val="7"/>
          <c:tx>
            <c:strRef>
              <c:f>'c1-5'!$J$14</c:f>
              <c:strCache>
                <c:ptCount val="1"/>
                <c:pt idx="0">
                  <c:v>upper90</c:v>
                </c:pt>
              </c:strCache>
            </c:strRef>
          </c:tx>
          <c:spPr>
            <a:solidFill>
              <a:srgbClr val="7BAFD4">
                <a:lumMod val="50000"/>
                <a:alpha val="50000"/>
              </a:srgbClr>
            </a:solidFill>
            <a:ln w="25400">
              <a:noFill/>
            </a:ln>
          </c:spP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[0]!_c14_upper90</c:f>
              <c:numCache>
                <c:formatCode>0.0</c:formatCode>
                <c:ptCount val="40"/>
                <c:pt idx="24">
                  <c:v>0.18074559510920896</c:v>
                </c:pt>
                <c:pt idx="25">
                  <c:v>0.20977884907128974</c:v>
                </c:pt>
                <c:pt idx="26">
                  <c:v>0.25703912415511487</c:v>
                </c:pt>
                <c:pt idx="27">
                  <c:v>0.28076218471915615</c:v>
                </c:pt>
                <c:pt idx="28">
                  <c:v>0.2210426203285627</c:v>
                </c:pt>
                <c:pt idx="29">
                  <c:v>0.19107737074758724</c:v>
                </c:pt>
                <c:pt idx="30">
                  <c:v>0.31792573157194948</c:v>
                </c:pt>
                <c:pt idx="31">
                  <c:v>0.46562347789531877</c:v>
                </c:pt>
                <c:pt idx="32">
                  <c:v>0.47706733925928013</c:v>
                </c:pt>
                <c:pt idx="33">
                  <c:v>0.62621014091942762</c:v>
                </c:pt>
                <c:pt idx="34">
                  <c:v>0.7975788184310213</c:v>
                </c:pt>
                <c:pt idx="35">
                  <c:v>0.86403461847758845</c:v>
                </c:pt>
                <c:pt idx="36">
                  <c:v>0.96602007091448971</c:v>
                </c:pt>
                <c:pt idx="37">
                  <c:v>1.0582219676852143</c:v>
                </c:pt>
                <c:pt idx="38">
                  <c:v>1.1430103623211378</c:v>
                </c:pt>
                <c:pt idx="39">
                  <c:v>1.2219294758108692</c:v>
                </c:pt>
              </c:numCache>
            </c:numRef>
          </c:val>
          <c:extLst>
            <c:ext xmlns:c16="http://schemas.microsoft.com/office/drawing/2014/chart" uri="{C3380CC4-5D6E-409C-BE32-E72D297353CC}">
              <c16:uniqueId val="{00000006-F755-4234-89E3-5DA9088B6C99}"/>
            </c:ext>
          </c:extLst>
        </c:ser>
        <c:dLbls>
          <c:showLegendKey val="0"/>
          <c:showVal val="0"/>
          <c:showCatName val="0"/>
          <c:showSerName val="0"/>
          <c:showPercent val="0"/>
          <c:showBubbleSize val="0"/>
        </c:dLbls>
        <c:axId val="104010496"/>
        <c:axId val="104012032"/>
      </c:areaChart>
      <c:barChart>
        <c:barDir val="col"/>
        <c:grouping val="clustered"/>
        <c:varyColors val="0"/>
        <c:ser>
          <c:idx val="7"/>
          <c:order val="9"/>
          <c:tx>
            <c:strRef>
              <c:f>'c1-5'!$M$14</c:f>
              <c:strCache>
                <c:ptCount val="1"/>
                <c:pt idx="0">
                  <c:v>dummyfcast+</c:v>
                </c:pt>
              </c:strCache>
            </c:strRef>
          </c:tx>
          <c:spPr>
            <a:solidFill>
              <a:sysClr val="windowText" lastClr="000000">
                <a:alpha val="50000"/>
              </a:sysClr>
            </a:solidFill>
          </c:spPr>
          <c:invertIfNegative val="0"/>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[0]!_c14_dummyfcastplus</c:f>
              <c:numCache>
                <c:formatCode>0</c:formatCode>
                <c:ptCount val="40"/>
              </c:numCache>
            </c:numRef>
          </c:val>
          <c:extLst>
            <c:ext xmlns:c16="http://schemas.microsoft.com/office/drawing/2014/chart" uri="{C3380CC4-5D6E-409C-BE32-E72D297353CC}">
              <c16:uniqueId val="{00000007-F755-4234-89E3-5DA9088B6C99}"/>
            </c:ext>
          </c:extLst>
        </c:ser>
        <c:ser>
          <c:idx val="8"/>
          <c:order val="10"/>
          <c:tx>
            <c:strRef>
              <c:f>'c1-5'!$N$14</c:f>
              <c:strCache>
                <c:ptCount val="1"/>
              </c:strCache>
            </c:strRef>
          </c:tx>
          <c:spPr>
            <a:solidFill>
              <a:sysClr val="windowText" lastClr="000000">
                <a:alpha val="50000"/>
              </a:sysClr>
            </a:solidFill>
          </c:spPr>
          <c:invertIfNegative val="0"/>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[0]!_c14_dummyfcastminus</c:f>
              <c:numCache>
                <c:formatCode>0.0000000000</c:formatCode>
                <c:ptCount val="40"/>
              </c:numCache>
            </c:numRef>
          </c:val>
          <c:extLst>
            <c:ext xmlns:c16="http://schemas.microsoft.com/office/drawing/2014/chart" uri="{C3380CC4-5D6E-409C-BE32-E72D297353CC}">
              <c16:uniqueId val="{00000008-F755-4234-89E3-5DA9088B6C99}"/>
            </c:ext>
          </c:extLst>
        </c:ser>
        <c:dLbls>
          <c:showLegendKey val="0"/>
          <c:showVal val="0"/>
          <c:showCatName val="0"/>
          <c:showSerName val="0"/>
          <c:showPercent val="0"/>
          <c:showBubbleSize val="0"/>
        </c:dLbls>
        <c:gapWidth val="500"/>
        <c:overlap val="100"/>
        <c:axId val="104010496"/>
        <c:axId val="104012032"/>
      </c:barChart>
      <c:lineChart>
        <c:grouping val="standard"/>
        <c:varyColors val="0"/>
        <c:ser>
          <c:idx val="9"/>
          <c:order val="0"/>
          <c:tx>
            <c:strRef>
              <c:f>'c1-5'!$L$13</c:f>
              <c:strCache>
                <c:ptCount val="1"/>
                <c:pt idx="0">
                  <c:v>aktuális KSH adatközlés</c:v>
                </c:pt>
              </c:strCache>
            </c:strRef>
          </c:tx>
          <c:spPr>
            <a:ln>
              <a:solidFill>
                <a:srgbClr val="9C0000"/>
              </a:solidFill>
              <a:prstDash val="sysDash"/>
            </a:ln>
          </c:spPr>
          <c:marker>
            <c:symbol val="none"/>
          </c:marker>
          <c:cat>
            <c:numRef>
              <c:f>[0]!_c14_datum</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'c1-5'!$L$15:$L$54</c:f>
              <c:numCache>
                <c:formatCode>0.0</c:formatCode>
                <c:ptCount val="40"/>
                <c:pt idx="0">
                  <c:v>-6.834546198141652</c:v>
                </c:pt>
                <c:pt idx="1">
                  <c:v>-7.53110681082903</c:v>
                </c:pt>
                <c:pt idx="2">
                  <c:v>-7.4420235949281164</c:v>
                </c:pt>
                <c:pt idx="3">
                  <c:v>-4.1365614122972403</c:v>
                </c:pt>
                <c:pt idx="4">
                  <c:v>-0.36056902067782914</c:v>
                </c:pt>
                <c:pt idx="5">
                  <c:v>0.49615547191442033</c:v>
                </c:pt>
                <c:pt idx="6">
                  <c:v>1.1081193545388004</c:v>
                </c:pt>
                <c:pt idx="7">
                  <c:v>1.2454964094878136</c:v>
                </c:pt>
                <c:pt idx="8">
                  <c:v>2.1923765150991983</c:v>
                </c:pt>
                <c:pt idx="9">
                  <c:v>1.5863064044200286</c:v>
                </c:pt>
                <c:pt idx="10">
                  <c:v>1.3105022839203144</c:v>
                </c:pt>
                <c:pt idx="11">
                  <c:v>1.9122287110728422</c:v>
                </c:pt>
                <c:pt idx="12">
                  <c:v>-1.1215235326761785</c:v>
                </c:pt>
                <c:pt idx="13">
                  <c:v>-1.3508369871468204</c:v>
                </c:pt>
                <c:pt idx="14">
                  <c:v>-1.3169021059647719</c:v>
                </c:pt>
                <c:pt idx="15">
                  <c:v>-2.274142588505967</c:v>
                </c:pt>
                <c:pt idx="16">
                  <c:v>0.72421529477435342</c:v>
                </c:pt>
                <c:pt idx="17">
                  <c:v>1.7137066062605584</c:v>
                </c:pt>
                <c:pt idx="18">
                  <c:v>2.566011209868563</c:v>
                </c:pt>
                <c:pt idx="19">
                  <c:v>3.881612205620911</c:v>
                </c:pt>
                <c:pt idx="20">
                  <c:v>4.0514835326551832</c:v>
                </c:pt>
                <c:pt idx="21">
                  <c:v>4.4139378236972533</c:v>
                </c:pt>
                <c:pt idx="22">
                  <c:v>3.9615311215399913</c:v>
                </c:pt>
                <c:pt idx="23">
                  <c:v>3.3881070268704008</c:v>
                </c:pt>
                <c:pt idx="24">
                  <c:v>3.9061573104906842</c:v>
                </c:pt>
                <c:pt idx="25">
                  <c:v>2.7916419316811556</c:v>
                </c:pt>
                <c:pt idx="26">
                  <c:v>2.6830553463804847</c:v>
                </c:pt>
                <c:pt idx="27">
                  <c:v>3.0172393684341046</c:v>
                </c:pt>
                <c:pt idx="28">
                  <c:v>0.92039250496694081</c:v>
                </c:pt>
                <c:pt idx="29">
                  <c:v>1.9100264610673889</c:v>
                </c:pt>
                <c:pt idx="30">
                  <c:v>1.5960886921099444</c:v>
                </c:pt>
              </c:numCache>
            </c:numRef>
          </c:val>
          <c:smooth val="0"/>
          <c:extLst>
            <c:ext xmlns:c16="http://schemas.microsoft.com/office/drawing/2014/chart" uri="{C3380CC4-5D6E-409C-BE32-E72D297353CC}">
              <c16:uniqueId val="{00000017-4BA9-4AA1-BD90-3BFC064D2C31}"/>
            </c:ext>
          </c:extLst>
        </c:ser>
        <c:ser>
          <c:idx val="11"/>
          <c:order val="8"/>
          <c:tx>
            <c:strRef>
              <c:f>'c1-5'!$K$13</c:f>
              <c:strCache>
                <c:ptCount val="1"/>
                <c:pt idx="0">
                  <c:v>MNB-előrejelzés</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F755-4234-89E3-5DA9088B6C99}"/>
              </c:ext>
            </c:extLst>
          </c:dPt>
          <c:dPt>
            <c:idx val="27"/>
            <c:bubble3D val="0"/>
            <c:extLst>
              <c:ext xmlns:c16="http://schemas.microsoft.com/office/drawing/2014/chart" uri="{C3380CC4-5D6E-409C-BE32-E72D297353CC}">
                <c16:uniqueId val="{0000000A-F755-4234-89E3-5DA9088B6C99}"/>
              </c:ext>
            </c:extLst>
          </c:dPt>
          <c:dPt>
            <c:idx val="28"/>
            <c:bubble3D val="0"/>
            <c:extLst>
              <c:ext xmlns:c16="http://schemas.microsoft.com/office/drawing/2014/chart" uri="{C3380CC4-5D6E-409C-BE32-E72D297353CC}">
                <c16:uniqueId val="{0000000C-F755-4234-89E3-5DA9088B6C99}"/>
              </c:ext>
            </c:extLst>
          </c:dPt>
          <c:dPt>
            <c:idx val="29"/>
            <c:bubble3D val="0"/>
            <c:extLst>
              <c:ext xmlns:c16="http://schemas.microsoft.com/office/drawing/2014/chart" uri="{C3380CC4-5D6E-409C-BE32-E72D297353CC}">
                <c16:uniqueId val="{0000000E-F755-4234-89E3-5DA9088B6C99}"/>
              </c:ext>
            </c:extLst>
          </c:dPt>
          <c:dPt>
            <c:idx val="30"/>
            <c:bubble3D val="0"/>
            <c:spPr>
              <a:ln w="28575">
                <a:solidFill>
                  <a:schemeClr val="accent6">
                    <a:lumMod val="50000"/>
                  </a:schemeClr>
                </a:solidFill>
                <a:prstDash val="sysDash"/>
              </a:ln>
            </c:spPr>
            <c:extLst>
              <c:ext xmlns:c16="http://schemas.microsoft.com/office/drawing/2014/chart" uri="{C3380CC4-5D6E-409C-BE32-E72D297353CC}">
                <c16:uniqueId val="{00000010-F755-4234-89E3-5DA9088B6C99}"/>
              </c:ext>
            </c:extLst>
          </c:dPt>
          <c:dPt>
            <c:idx val="31"/>
            <c:bubble3D val="0"/>
            <c:spPr>
              <a:ln w="28575">
                <a:solidFill>
                  <a:schemeClr val="bg1"/>
                </a:solidFill>
                <a:prstDash val="sysDash"/>
              </a:ln>
            </c:spPr>
            <c:extLst>
              <c:ext xmlns:c16="http://schemas.microsoft.com/office/drawing/2014/chart" uri="{C3380CC4-5D6E-409C-BE32-E72D297353CC}">
                <c16:uniqueId val="{00000012-F755-4234-89E3-5DA9088B6C99}"/>
              </c:ext>
            </c:extLst>
          </c:dPt>
          <c:dPt>
            <c:idx val="32"/>
            <c:bubble3D val="0"/>
            <c:spPr>
              <a:ln w="28575">
                <a:solidFill>
                  <a:schemeClr val="bg1"/>
                </a:solidFill>
                <a:prstDash val="sysDash"/>
              </a:ln>
            </c:spPr>
            <c:extLst>
              <c:ext xmlns:c16="http://schemas.microsoft.com/office/drawing/2014/chart" uri="{C3380CC4-5D6E-409C-BE32-E72D297353CC}">
                <c16:uniqueId val="{00000014-F755-4234-89E3-5DA9088B6C99}"/>
              </c:ext>
            </c:extLst>
          </c:dPt>
          <c:dPt>
            <c:idx val="33"/>
            <c:bubble3D val="0"/>
            <c:spPr>
              <a:ln w="28575">
                <a:solidFill>
                  <a:srgbClr val="FFFFFF"/>
                </a:solidFill>
                <a:prstDash val="sysDash"/>
              </a:ln>
            </c:spPr>
            <c:extLst>
              <c:ext xmlns:c16="http://schemas.microsoft.com/office/drawing/2014/chart" uri="{C3380CC4-5D6E-409C-BE32-E72D297353CC}">
                <c16:uniqueId val="{00000016-F755-4234-89E3-5DA9088B6C99}"/>
              </c:ext>
            </c:extLst>
          </c:dPt>
          <c:dPt>
            <c:idx val="34"/>
            <c:bubble3D val="0"/>
            <c:spPr>
              <a:ln w="28575">
                <a:solidFill>
                  <a:srgbClr val="FFFFFF"/>
                </a:solidFill>
                <a:prstDash val="sysDash"/>
              </a:ln>
            </c:spPr>
            <c:extLst>
              <c:ext xmlns:c16="http://schemas.microsoft.com/office/drawing/2014/chart" uri="{C3380CC4-5D6E-409C-BE32-E72D297353CC}">
                <c16:uniqueId val="{00000018-F755-4234-89E3-5DA9088B6C99}"/>
              </c:ext>
            </c:extLst>
          </c:dPt>
          <c:dPt>
            <c:idx val="35"/>
            <c:bubble3D val="0"/>
            <c:spPr>
              <a:ln w="28575">
                <a:solidFill>
                  <a:schemeClr val="bg1"/>
                </a:solidFill>
                <a:prstDash val="sysDash"/>
              </a:ln>
            </c:spPr>
            <c:extLst>
              <c:ext xmlns:c16="http://schemas.microsoft.com/office/drawing/2014/chart" uri="{C3380CC4-5D6E-409C-BE32-E72D297353CC}">
                <c16:uniqueId val="{0000001A-F755-4234-89E3-5DA9088B6C99}"/>
              </c:ext>
            </c:extLst>
          </c:dPt>
          <c:dPt>
            <c:idx val="36"/>
            <c:bubble3D val="0"/>
            <c:spPr>
              <a:ln w="28575">
                <a:solidFill>
                  <a:schemeClr val="bg1"/>
                </a:solidFill>
                <a:prstDash val="sysDash"/>
              </a:ln>
            </c:spPr>
            <c:extLst>
              <c:ext xmlns:c16="http://schemas.microsoft.com/office/drawing/2014/chart" uri="{C3380CC4-5D6E-409C-BE32-E72D297353CC}">
                <c16:uniqueId val="{0000001C-F755-4234-89E3-5DA9088B6C99}"/>
              </c:ext>
            </c:extLst>
          </c:dPt>
          <c:dPt>
            <c:idx val="37"/>
            <c:bubble3D val="0"/>
            <c:spPr>
              <a:ln w="28575">
                <a:solidFill>
                  <a:schemeClr val="bg1"/>
                </a:solidFill>
                <a:prstDash val="sysDash"/>
              </a:ln>
            </c:spPr>
            <c:extLst>
              <c:ext xmlns:c16="http://schemas.microsoft.com/office/drawing/2014/chart" uri="{C3380CC4-5D6E-409C-BE32-E72D297353CC}">
                <c16:uniqueId val="{00000014-2098-4421-8FD4-F01C998F5396}"/>
              </c:ext>
            </c:extLst>
          </c:dPt>
          <c:dPt>
            <c:idx val="38"/>
            <c:bubble3D val="0"/>
            <c:spPr>
              <a:ln w="28575">
                <a:solidFill>
                  <a:schemeClr val="bg1"/>
                </a:solidFill>
                <a:prstDash val="solid"/>
              </a:ln>
            </c:spPr>
            <c:extLst>
              <c:ext xmlns:c16="http://schemas.microsoft.com/office/drawing/2014/chart" uri="{C3380CC4-5D6E-409C-BE32-E72D297353CC}">
                <c16:uniqueId val="{00000014-0F20-4219-8CB4-2C65E4FE5BAC}"/>
              </c:ext>
            </c:extLst>
          </c:dPt>
          <c:dPt>
            <c:idx val="39"/>
            <c:bubble3D val="0"/>
            <c:spPr>
              <a:ln w="28575">
                <a:solidFill>
                  <a:schemeClr val="bg1"/>
                </a:solidFill>
                <a:prstDash val="sysDash"/>
              </a:ln>
            </c:spPr>
            <c:extLst>
              <c:ext xmlns:c16="http://schemas.microsoft.com/office/drawing/2014/chart" uri="{C3380CC4-5D6E-409C-BE32-E72D297353CC}">
                <c16:uniqueId val="{00000016-4BA9-4AA1-BD90-3BFC064D2C31}"/>
              </c:ext>
            </c:extLst>
          </c:dPt>
          <c:cat>
            <c:numRef>
              <c:f>'c1-5'!$A$15:$A$54</c:f>
              <c:numCache>
                <c:formatCode>yyyy/mm/dd;@</c:formatCode>
                <c:ptCount val="40"/>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numCache>
            </c:numRef>
          </c:cat>
          <c:val>
            <c:numRef>
              <c:f>'c1-5'!$K$15:$K$54</c:f>
              <c:numCache>
                <c:formatCode>0.0</c:formatCode>
                <c:ptCount val="40"/>
                <c:pt idx="0">
                  <c:v>-6.8090586319256801</c:v>
                </c:pt>
                <c:pt idx="1">
                  <c:v>-7.5342277427784499</c:v>
                </c:pt>
                <c:pt idx="2">
                  <c:v>-7.4409615055139797</c:v>
                </c:pt>
                <c:pt idx="3">
                  <c:v>-4.1337343905106296</c:v>
                </c:pt>
                <c:pt idx="4">
                  <c:v>-0.367349928011933</c:v>
                </c:pt>
                <c:pt idx="5">
                  <c:v>0.50087541310803374</c:v>
                </c:pt>
                <c:pt idx="6">
                  <c:v>1.1089198883663016</c:v>
                </c:pt>
                <c:pt idx="7">
                  <c:v>1.2516487415310138</c:v>
                </c:pt>
                <c:pt idx="8">
                  <c:v>2.1964103562807367</c:v>
                </c:pt>
                <c:pt idx="9">
                  <c:v>1.5841079634195694</c:v>
                </c:pt>
                <c:pt idx="10">
                  <c:v>1.3134542729333418</c:v>
                </c:pt>
                <c:pt idx="11">
                  <c:v>1.9066470448332353</c:v>
                </c:pt>
                <c:pt idx="12">
                  <c:v>-1.1456381019614383</c:v>
                </c:pt>
                <c:pt idx="13">
                  <c:v>-1.3553616794629448</c:v>
                </c:pt>
                <c:pt idx="14">
                  <c:v>-1.3260055675537501</c:v>
                </c:pt>
                <c:pt idx="15">
                  <c:v>-2.2770673373844801</c:v>
                </c:pt>
                <c:pt idx="16">
                  <c:v>0.74534902850031415</c:v>
                </c:pt>
                <c:pt idx="17">
                  <c:v>1.7154252987113807</c:v>
                </c:pt>
                <c:pt idx="18">
                  <c:v>2.5694737594273249</c:v>
                </c:pt>
                <c:pt idx="19">
                  <c:v>3.8800729408516617</c:v>
                </c:pt>
                <c:pt idx="20">
                  <c:v>4.0614059374637321</c:v>
                </c:pt>
                <c:pt idx="21">
                  <c:v>4.4174006744963634</c:v>
                </c:pt>
                <c:pt idx="22">
                  <c:v>3.9572774520170384</c:v>
                </c:pt>
                <c:pt idx="23">
                  <c:v>3.3877395205660292</c:v>
                </c:pt>
                <c:pt idx="24">
                  <c:v>3.9367237812244724</c:v>
                </c:pt>
                <c:pt idx="25">
                  <c:v>2.7960594458214416</c:v>
                </c:pt>
                <c:pt idx="26">
                  <c:v>2.6622634078110821</c:v>
                </c:pt>
                <c:pt idx="27">
                  <c:v>3.0081544207951794</c:v>
                </c:pt>
                <c:pt idx="28">
                  <c:v>1.6494722506334369</c:v>
                </c:pt>
                <c:pt idx="29">
                  <c:v>2.9403043566168918</c:v>
                </c:pt>
                <c:pt idx="30">
                  <c:v>2.6941413903736873</c:v>
                </c:pt>
                <c:pt idx="31">
                  <c:v>3.7462813378939614</c:v>
                </c:pt>
                <c:pt idx="32">
                  <c:v>3.9072782344871797</c:v>
                </c:pt>
                <c:pt idx="33">
                  <c:v>3.6128773564304311</c:v>
                </c:pt>
                <c:pt idx="34">
                  <c:v>3.3803062489173215</c:v>
                </c:pt>
                <c:pt idx="35">
                  <c:v>3.5950252454860276</c:v>
                </c:pt>
                <c:pt idx="36">
                  <c:v>3.5774788022369961</c:v>
                </c:pt>
                <c:pt idx="37">
                  <c:v>3.6853595359375646</c:v>
                </c:pt>
                <c:pt idx="38">
                  <c:v>3.8225210197884678</c:v>
                </c:pt>
                <c:pt idx="39">
                  <c:v>3.84903131075259</c:v>
                </c:pt>
              </c:numCache>
            </c:numRef>
          </c:val>
          <c:smooth val="0"/>
          <c:extLst>
            <c:ext xmlns:c16="http://schemas.microsoft.com/office/drawing/2014/chart" uri="{C3380CC4-5D6E-409C-BE32-E72D297353CC}">
              <c16:uniqueId val="{0000001D-F755-4234-89E3-5DA9088B6C99}"/>
            </c:ext>
          </c:extLst>
        </c:ser>
        <c:dLbls>
          <c:showLegendKey val="0"/>
          <c:showVal val="0"/>
          <c:showCatName val="0"/>
          <c:showSerName val="0"/>
          <c:showPercent val="0"/>
          <c:showBubbleSize val="0"/>
        </c:dLbls>
        <c:marker val="1"/>
        <c:smooth val="0"/>
        <c:axId val="104014208"/>
        <c:axId val="104015744"/>
      </c:lineChart>
      <c:dateAx>
        <c:axId val="104010496"/>
        <c:scaling>
          <c:orientation val="minMax"/>
          <c:min val="40179"/>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104012032"/>
        <c:crosses val="autoZero"/>
        <c:auto val="0"/>
        <c:lblOffset val="100"/>
        <c:baseTimeUnit val="months"/>
        <c:majorUnit val="1"/>
        <c:majorTimeUnit val="years"/>
      </c:dateAx>
      <c:valAx>
        <c:axId val="104012032"/>
        <c:scaling>
          <c:orientation val="minMax"/>
          <c:max val="7"/>
          <c:min val="-3"/>
        </c:scaling>
        <c:delete val="0"/>
        <c:axPos val="r"/>
        <c:majorGridlines>
          <c:spPr>
            <a:ln>
              <a:solidFill>
                <a:schemeClr val="bg1">
                  <a:lumMod val="75000"/>
                </a:schemeClr>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104010496"/>
        <c:crosses val="max"/>
        <c:crossBetween val="between"/>
        <c:majorUnit val="1"/>
        <c:minorUnit val="0.5"/>
      </c:valAx>
      <c:dateAx>
        <c:axId val="104014208"/>
        <c:scaling>
          <c:orientation val="minMax"/>
        </c:scaling>
        <c:delete val="1"/>
        <c:axPos val="b"/>
        <c:numFmt formatCode="yyyy/mm/dd;@" sourceLinked="1"/>
        <c:majorTickMark val="out"/>
        <c:minorTickMark val="none"/>
        <c:tickLblPos val="none"/>
        <c:crossAx val="104015744"/>
        <c:crossesAt val="-3"/>
        <c:auto val="1"/>
        <c:lblOffset val="100"/>
        <c:baseTimeUnit val="months"/>
      </c:dateAx>
      <c:valAx>
        <c:axId val="104015744"/>
        <c:scaling>
          <c:orientation val="minMax"/>
          <c:max val="7"/>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104014208"/>
        <c:crosses val="autoZero"/>
        <c:crossBetween val="between"/>
        <c:majorUnit val="1"/>
        <c:minorUnit val="0.5"/>
      </c:valAx>
      <c:spPr>
        <a:pattFill>
          <a:fgClr>
            <a:srgbClr val="FFFFFF"/>
          </a:fgClr>
          <a:bgClr>
            <a:srgbClr val="FFFFFF"/>
          </a:bgClr>
        </a:patt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05"/>
          <c:y val="0.90646619822808017"/>
          <c:w val="0.9"/>
          <c:h val="9.3533801771919889E-2"/>
        </c:manualLayout>
      </c:layout>
      <c:overlay val="0"/>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149086</xdr:rowOff>
    </xdr:from>
    <xdr:to>
      <xdr:col>19</xdr:col>
      <xdr:colOff>585600</xdr:colOff>
      <xdr:row>29</xdr:row>
      <xdr:rowOff>14686</xdr:rowOff>
    </xdr:to>
    <xdr:graphicFrame macro="">
      <xdr:nvGraphicFramePr>
        <xdr:cNvPr id="9" name="c11_lower90">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76200</xdr:colOff>
      <xdr:row>30</xdr:row>
      <xdr:rowOff>15736</xdr:rowOff>
    </xdr:from>
    <xdr:to>
      <xdr:col>20</xdr:col>
      <xdr:colOff>52200</xdr:colOff>
      <xdr:row>45</xdr:row>
      <xdr:rowOff>33736</xdr:rowOff>
    </xdr:to>
    <xdr:graphicFrame macro="">
      <xdr:nvGraphicFramePr>
        <xdr:cNvPr id="3" name="c11_lower90">
          <a:extLst>
            <a:ext uri="{FF2B5EF4-FFF2-40B4-BE49-F238E27FC236}">
              <a16:creationId xmlns:a16="http://schemas.microsoft.com/office/drawing/2014/main" id="{9A7EDD42-5EC8-414F-8889-0DA2E9136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585600</xdr:colOff>
      <xdr:row>32</xdr:row>
      <xdr:rowOff>18000</xdr:rowOff>
    </xdr:to>
    <xdr:graphicFrame macro="">
      <xdr:nvGraphicFramePr>
        <xdr:cNvPr id="6" name="Diagram 2">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66674</xdr:colOff>
      <xdr:row>33</xdr:row>
      <xdr:rowOff>0</xdr:rowOff>
    </xdr:from>
    <xdr:to>
      <xdr:col>18</xdr:col>
      <xdr:colOff>29974</xdr:colOff>
      <xdr:row>48</xdr:row>
      <xdr:rowOff>5300</xdr:rowOff>
    </xdr:to>
    <xdr:graphicFrame macro="">
      <xdr:nvGraphicFramePr>
        <xdr:cNvPr id="4" name="Diagram 2">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0.04095</cdr:x>
      <cdr:y>0</cdr:y>
    </cdr:from>
    <cdr:to>
      <cdr:x>0.30238</cdr:x>
      <cdr:y>0.09095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23824" y="0"/>
          <a:ext cx="790575"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0.69296</cdr:x>
      <cdr:y>0</cdr:y>
    </cdr:from>
    <cdr:to>
      <cdr:x>0.95439</cdr:x>
      <cdr:y>0.09095</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2095500" y="0"/>
          <a:ext cx="7905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0.67747</cdr:x>
      <cdr:y>0.08279</cdr:y>
    </cdr:from>
    <cdr:to>
      <cdr:x>0.67747</cdr:x>
      <cdr:y>0.62966</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2040058" y="189697"/>
          <a:ext cx="0" cy="1253043"/>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0.66512</cdr:x>
      <cdr:y>0.12017</cdr:y>
    </cdr:from>
    <cdr:to>
      <cdr:x>0.94786</cdr:x>
      <cdr:y>0.19319</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2007434" y="279513"/>
          <a:ext cx="853348" cy="1698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0.75595</cdr:x>
      <cdr:y>0.1943</cdr:y>
    </cdr:from>
    <cdr:to>
      <cdr:x>0.77875</cdr:x>
      <cdr:y>0.25794</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2285999" y="447674"/>
          <a:ext cx="68940" cy="146619"/>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2.xml><?xml version="1.0" encoding="utf-8"?>
<c:userShapes xmlns:c="http://schemas.openxmlformats.org/drawingml/2006/chart">
  <cdr:relSizeAnchor xmlns:cdr="http://schemas.openxmlformats.org/drawingml/2006/chartDrawing">
    <cdr:from>
      <cdr:x>0.04095</cdr:x>
      <cdr:y>4.34028E-7</cdr:y>
    </cdr:from>
    <cdr:to>
      <cdr:x>0.40632</cdr:x>
      <cdr:y>0.08268</cdr:y>
    </cdr:to>
    <cdr:sp macro="" textlink="">
      <cdr:nvSpPr>
        <cdr:cNvPr id="2" name="TextBox 1">
          <a:extLst xmlns:a="http://schemas.openxmlformats.org/drawingml/2006/main">
            <a:ext uri="{FF2B5EF4-FFF2-40B4-BE49-F238E27FC236}">
              <a16:creationId xmlns:a16="http://schemas.microsoft.com/office/drawing/2014/main" id="{9A99DCB7-6B60-4E24-8784-F38FBA5EB7A4}"/>
            </a:ext>
          </a:extLst>
        </cdr:cNvPr>
        <cdr:cNvSpPr txBox="1"/>
      </cdr:nvSpPr>
      <cdr:spPr>
        <a:xfrm xmlns:a="http://schemas.openxmlformats.org/drawingml/2006/main">
          <a:off x="123831" y="1"/>
          <a:ext cx="110489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0.63</cdr:x>
      <cdr:y>0.00413</cdr:y>
    </cdr:from>
    <cdr:to>
      <cdr:x>0.97333</cdr:x>
      <cdr:y>0.09095</cdr:y>
    </cdr:to>
    <cdr:sp macro="" textlink="">
      <cdr:nvSpPr>
        <cdr:cNvPr id="3" name="TextBox 1">
          <a:extLst xmlns:a="http://schemas.openxmlformats.org/drawingml/2006/main">
            <a:ext uri="{FF2B5EF4-FFF2-40B4-BE49-F238E27FC236}">
              <a16:creationId xmlns:a16="http://schemas.microsoft.com/office/drawing/2014/main" id="{0DF08B90-52D7-4622-B7AA-AB6130CF35E0}"/>
            </a:ext>
          </a:extLst>
        </cdr:cNvPr>
        <cdr:cNvSpPr txBox="1"/>
      </cdr:nvSpPr>
      <cdr:spPr>
        <a:xfrm xmlns:a="http://schemas.openxmlformats.org/drawingml/2006/main">
          <a:off x="1897117" y="9463"/>
          <a:ext cx="1033869" cy="1989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0.67476</cdr:x>
      <cdr:y>0.07964</cdr:y>
    </cdr:from>
    <cdr:to>
      <cdr:x>0.67476</cdr:x>
      <cdr:y>0.62651</cdr:y>
    </cdr:to>
    <cdr:sp macro="" textlink="">
      <cdr:nvSpPr>
        <cdr:cNvPr id="5" name="Straight Connector 4">
          <a:extLst xmlns:a="http://schemas.openxmlformats.org/drawingml/2006/main">
            <a:ext uri="{FF2B5EF4-FFF2-40B4-BE49-F238E27FC236}">
              <a16:creationId xmlns:a16="http://schemas.microsoft.com/office/drawing/2014/main" id="{75647F4F-D6D0-4C62-8C7D-D8548ED0C3EA}"/>
            </a:ext>
          </a:extLst>
        </cdr:cNvPr>
        <cdr:cNvSpPr/>
      </cdr:nvSpPr>
      <cdr:spPr>
        <a:xfrm xmlns:a="http://schemas.openxmlformats.org/drawingml/2006/main">
          <a:off x="2031919" y="182479"/>
          <a:ext cx="0" cy="1253043"/>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0.65155</cdr:x>
      <cdr:y>0.12115</cdr:y>
    </cdr:from>
    <cdr:to>
      <cdr:x>0.96338</cdr:x>
      <cdr:y>0.19115</cdr:y>
    </cdr:to>
    <cdr:sp macro="" textlink="">
      <cdr:nvSpPr>
        <cdr:cNvPr id="6" name="TextBox 5">
          <a:extLst xmlns:a="http://schemas.openxmlformats.org/drawingml/2006/main">
            <a:ext uri="{FF2B5EF4-FFF2-40B4-BE49-F238E27FC236}">
              <a16:creationId xmlns:a16="http://schemas.microsoft.com/office/drawing/2014/main" id="{9DE2CFC2-3112-46E3-81E7-5690C98811DB}"/>
            </a:ext>
          </a:extLst>
        </cdr:cNvPr>
        <cdr:cNvSpPr txBox="1"/>
      </cdr:nvSpPr>
      <cdr:spPr>
        <a:xfrm xmlns:a="http://schemas.openxmlformats.org/drawingml/2006/main">
          <a:off x="1965525" y="281792"/>
          <a:ext cx="940689" cy="1628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0.76225</cdr:x>
      <cdr:y>0.19844</cdr:y>
    </cdr:from>
    <cdr:to>
      <cdr:x>0.77875</cdr:x>
      <cdr:y>0.25794</cdr:y>
    </cdr:to>
    <cdr:sp macro="" textlink="">
      <cdr:nvSpPr>
        <cdr:cNvPr id="8" name="Straight Arrow Connector 7">
          <a:extLst xmlns:a="http://schemas.openxmlformats.org/drawingml/2006/main">
            <a:ext uri="{FF2B5EF4-FFF2-40B4-BE49-F238E27FC236}">
              <a16:creationId xmlns:a16="http://schemas.microsoft.com/office/drawing/2014/main" id="{4D716BBD-7190-4D54-B8D6-194F0E23B41D}"/>
            </a:ext>
          </a:extLst>
        </cdr:cNvPr>
        <cdr:cNvSpPr/>
      </cdr:nvSpPr>
      <cdr:spPr>
        <a:xfrm xmlns:a="http://schemas.openxmlformats.org/drawingml/2006/main">
          <a:off x="2305050" y="457200"/>
          <a:ext cx="49888" cy="137093"/>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14</xdr:col>
      <xdr:colOff>438147</xdr:colOff>
      <xdr:row>19</xdr:row>
      <xdr:rowOff>12835</xdr:rowOff>
    </xdr:from>
    <xdr:to>
      <xdr:col>19</xdr:col>
      <xdr:colOff>414147</xdr:colOff>
      <xdr:row>34</xdr:row>
      <xdr:rowOff>30835</xdr:rowOff>
    </xdr:to>
    <xdr:graphicFrame macro="">
      <xdr:nvGraphicFramePr>
        <xdr:cNvPr id="8" name="baseline">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523872</xdr:colOff>
      <xdr:row>36</xdr:row>
      <xdr:rowOff>12835</xdr:rowOff>
    </xdr:from>
    <xdr:to>
      <xdr:col>19</xdr:col>
      <xdr:colOff>487172</xdr:colOff>
      <xdr:row>51</xdr:row>
      <xdr:rowOff>18135</xdr:rowOff>
    </xdr:to>
    <xdr:graphicFrame macro="">
      <xdr:nvGraphicFramePr>
        <xdr:cNvPr id="3" name="baseline">
          <a:extLst>
            <a:ext uri="{FF2B5EF4-FFF2-40B4-BE49-F238E27FC236}">
              <a16:creationId xmlns:a16="http://schemas.microsoft.com/office/drawing/2014/main" id="{B72F1CC5-22BB-4C0D-A56B-B112A25FDF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9</xdr:col>
      <xdr:colOff>66675</xdr:colOff>
      <xdr:row>14</xdr:row>
      <xdr:rowOff>149086</xdr:rowOff>
    </xdr:from>
    <xdr:to>
      <xdr:col>11</xdr:col>
      <xdr:colOff>241458</xdr:colOff>
      <xdr:row>30</xdr:row>
      <xdr:rowOff>67694</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34</xdr:row>
      <xdr:rowOff>0</xdr:rowOff>
    </xdr:from>
    <xdr:to>
      <xdr:col>11</xdr:col>
      <xdr:colOff>174783</xdr:colOff>
      <xdr:row>49</xdr:row>
      <xdr:rowOff>67696</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3250DC2F-48E8-43B5-9EB0-0652E52CA97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E987C471-F406-4A82-B8B5-86D9F121A60E}"/>
            </a:ext>
          </a:extLst>
        </cdr:cNvPr>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0.76666</cdr:x>
      <cdr:y>0.08184</cdr:y>
    </cdr:from>
    <cdr:to>
      <cdr:x>0.76694</cdr:x>
      <cdr:y>0.49143</cdr:y>
    </cdr:to>
    <cdr:sp macro="" textlink="">
      <cdr:nvSpPr>
        <cdr:cNvPr id="5" name="Straight Connector 4">
          <a:extLst xmlns:a="http://schemas.openxmlformats.org/drawingml/2006/main">
            <a:ext uri="{FF2B5EF4-FFF2-40B4-BE49-F238E27FC236}">
              <a16:creationId xmlns:a16="http://schemas.microsoft.com/office/drawing/2014/main" id="{567E1CF2-7CAB-45A8-8F6F-F43EA5A7EF80}"/>
            </a:ext>
          </a:extLst>
        </cdr:cNvPr>
        <cdr:cNvSpPr/>
      </cdr:nvSpPr>
      <cdr:spPr>
        <a:xfrm xmlns:a="http://schemas.openxmlformats.org/drawingml/2006/main">
          <a:off x="2309594" y="183454"/>
          <a:ext cx="839" cy="918134"/>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6.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726B5B5B-D76F-4F20-AD5C-D5CCF6E3358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266EE971-BB15-499F-8DA3-7A12BB589690}"/>
            </a:ext>
          </a:extLst>
        </cdr:cNvPr>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0.76982</cdr:x>
      <cdr:y>0.07423</cdr:y>
    </cdr:from>
    <cdr:to>
      <cdr:x>0.76982</cdr:x>
      <cdr:y>0.52391</cdr:y>
    </cdr:to>
    <cdr:sp macro="" textlink="">
      <cdr:nvSpPr>
        <cdr:cNvPr id="5" name="Straight Connector 4">
          <a:extLst xmlns:a="http://schemas.openxmlformats.org/drawingml/2006/main">
            <a:ext uri="{FF2B5EF4-FFF2-40B4-BE49-F238E27FC236}">
              <a16:creationId xmlns:a16="http://schemas.microsoft.com/office/drawing/2014/main" id="{3D81BEB7-A0B9-4198-A494-5890C6A72769}"/>
            </a:ext>
          </a:extLst>
        </cdr:cNvPr>
        <cdr:cNvSpPr/>
      </cdr:nvSpPr>
      <cdr:spPr>
        <a:xfrm xmlns:a="http://schemas.openxmlformats.org/drawingml/2006/main">
          <a:off x="2319101" y="166405"/>
          <a:ext cx="0" cy="1008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7.xml><?xml version="1.0" encoding="utf-8"?>
<xdr:wsDr xmlns:xdr="http://schemas.openxmlformats.org/drawingml/2006/spreadsheetDrawing" xmlns:a="http://schemas.openxmlformats.org/drawingml/2006/main">
  <xdr:absoluteAnchor>
    <xdr:pos x="5591175" y="2371725"/>
    <xdr:ext cx="3024000" cy="2304000"/>
    <xdr:graphicFrame macro="">
      <xdr:nvGraphicFramePr>
        <xdr:cNvPr id="4" name="Chart 1">
          <a:extLst>
            <a:ext uri="{FF2B5EF4-FFF2-40B4-BE49-F238E27FC236}">
              <a16:creationId xmlns:a16="http://schemas.microsoft.com/office/drawing/2014/main" id="{54063C0E-544E-470D-B421-EEC7C608D9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62600" y="4895850"/>
    <xdr:ext cx="3024000" cy="2304000"/>
    <xdr:graphicFrame macro="">
      <xdr:nvGraphicFramePr>
        <xdr:cNvPr id="6" name="Chart 1">
          <a:extLst>
            <a:ext uri="{FF2B5EF4-FFF2-40B4-BE49-F238E27FC236}">
              <a16:creationId xmlns:a16="http://schemas.microsoft.com/office/drawing/2014/main" id="{31E8CA58-B82C-431B-BC8A-2B5E2E3EC4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a:t>
          </a:r>
          <a:endParaRPr lang="hu-HU" sz="1050">
            <a:latin typeface="Calibri" panose="020F0502020204030204" pitchFamily="34" charset="0"/>
          </a:endParaRPr>
        </a:p>
      </cdr:txBody>
    </cdr:sp>
  </cdr:relSizeAnchor>
  <cdr:relSizeAnchor xmlns:cdr="http://schemas.openxmlformats.org/drawingml/2006/chartDrawing">
    <cdr:from>
      <cdr:x>0.69327</cdr:x>
      <cdr:y>0</cdr:y>
    </cdr:from>
    <cdr:to>
      <cdr:x>0.92598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96452"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latin typeface="Calibri" panose="020F0502020204030204" pitchFamily="34" charset="0"/>
            </a:rPr>
            <a:t>%</a:t>
          </a:r>
          <a:endParaRPr lang="hu-HU" sz="1050">
            <a:latin typeface="Calibri" panose="020F0502020204030204" pitchFamily="34" charset="0"/>
          </a:endParaRPr>
        </a:p>
      </cdr:txBody>
    </cdr:sp>
  </cdr:relSizeAnchor>
  <cdr:relSizeAnchor xmlns:cdr="http://schemas.openxmlformats.org/drawingml/2006/chartDrawing">
    <cdr:from>
      <cdr:x>0.76795</cdr:x>
      <cdr:y>0.07307</cdr:y>
    </cdr:from>
    <cdr:to>
      <cdr:x>0.76921</cdr:x>
      <cdr:y>0.66176</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22277" y="168353"/>
          <a:ext cx="3810" cy="135634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Per</a:t>
          </a:r>
          <a:r>
            <a:rPr lang="hu-HU" sz="900" baseline="0">
              <a:latin typeface="Calibri" panose="020F0502020204030204" pitchFamily="34" charset="0"/>
            </a:rPr>
            <a:t> cent</a:t>
          </a:r>
          <a:endParaRPr lang="hu-HU" sz="1050">
            <a:latin typeface="Calibri" panose="020F0502020204030204" pitchFamily="34" charset="0"/>
          </a:endParaRPr>
        </a:p>
      </cdr:txBody>
    </cdr:sp>
  </cdr:relSizeAnchor>
  <cdr:relSizeAnchor xmlns:cdr="http://schemas.openxmlformats.org/drawingml/2006/chartDrawing">
    <cdr:from>
      <cdr:x>0.68382</cdr:x>
      <cdr:y>0</cdr:y>
    </cdr:from>
    <cdr:to>
      <cdr:x>0.91653</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67873" y="0"/>
          <a:ext cx="703716"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latin typeface="Calibri" panose="020F0502020204030204" pitchFamily="34" charset="0"/>
            </a:rPr>
            <a:t>Per cent</a:t>
          </a:r>
          <a:endParaRPr lang="hu-HU" sz="1050">
            <a:latin typeface="Calibri" panose="020F0502020204030204" pitchFamily="34" charset="0"/>
          </a:endParaRPr>
        </a:p>
      </cdr:txBody>
    </cdr:sp>
  </cdr:relSizeAnchor>
  <cdr:relSizeAnchor xmlns:cdr="http://schemas.openxmlformats.org/drawingml/2006/chartDrawing">
    <cdr:from>
      <cdr:x>0.7648</cdr:x>
      <cdr:y>0.07307</cdr:y>
    </cdr:from>
    <cdr:to>
      <cdr:x>0.76606</cdr:x>
      <cdr:y>0.65119</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12752" y="168353"/>
          <a:ext cx="3810" cy="133200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0.23938</cdr:x>
      <cdr:y>0.44379</cdr:y>
    </cdr:from>
    <cdr:to>
      <cdr:x>0.28033</cdr:x>
      <cdr:y>0.52234</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723885" y="1022489"/>
          <a:ext cx="123840" cy="180981"/>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xdr:from>
      <xdr:col>6</xdr:col>
      <xdr:colOff>609599</xdr:colOff>
      <xdr:row>14</xdr:row>
      <xdr:rowOff>152399</xdr:rowOff>
    </xdr:from>
    <xdr:to>
      <xdr:col>11</xdr:col>
      <xdr:colOff>585599</xdr:colOff>
      <xdr:row>30</xdr:row>
      <xdr:rowOff>17999</xdr:rowOff>
    </xdr:to>
    <xdr:graphicFrame macro="">
      <xdr:nvGraphicFramePr>
        <xdr:cNvPr id="9" name="Chart 8">
          <a:extLst>
            <a:ext uri="{FF2B5EF4-FFF2-40B4-BE49-F238E27FC236}">
              <a16:creationId xmlns:a16="http://schemas.microsoft.com/office/drawing/2014/main" id="{00000000-0008-0000-0A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585599</xdr:colOff>
      <xdr:row>46</xdr:row>
      <xdr:rowOff>18000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0.80688</cdr:x>
      <cdr:y>0.10078</cdr:y>
    </cdr:from>
    <cdr:to>
      <cdr:x>0.80688</cdr:x>
      <cdr:y>0.77637</cdr:y>
    </cdr:to>
    <cdr:sp macro="" textlink="">
      <cdr:nvSpPr>
        <cdr:cNvPr id="3" name="Straight Connector 2">
          <a:extLst xmlns:a="http://schemas.openxmlformats.org/drawingml/2006/main">
            <a:ext uri="{FF2B5EF4-FFF2-40B4-BE49-F238E27FC236}">
              <a16:creationId xmlns:a16="http://schemas.microsoft.com/office/drawing/2014/main" id="{924035B3-1FB6-4F09-9EE7-F45DD206C71E}"/>
            </a:ext>
          </a:extLst>
        </cdr:cNvPr>
        <cdr:cNvSpPr/>
      </cdr:nvSpPr>
      <cdr:spPr>
        <a:xfrm xmlns:a="http://schemas.openxmlformats.org/drawingml/2006/main">
          <a:off x="2429758" y="230906"/>
          <a:ext cx="0" cy="1548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0.10438</cdr:x>
      <cdr:y>0.02079</cdr:y>
    </cdr:from>
    <cdr:to>
      <cdr:x>0.53772</cdr:x>
      <cdr:y>0.10393</cdr:y>
    </cdr:to>
    <cdr:sp macro="" textlink="">
      <cdr:nvSpPr>
        <cdr:cNvPr id="2" name="Szövegdoboz 1">
          <a:extLst xmlns:a="http://schemas.openxmlformats.org/drawingml/2006/main">
            <a:ext uri="{FF2B5EF4-FFF2-40B4-BE49-F238E27FC236}">
              <a16:creationId xmlns:a16="http://schemas.microsoft.com/office/drawing/2014/main" id="{EF6CF525-53F0-4257-8DFD-B37FAB6AE39A}"/>
            </a:ext>
          </a:extLst>
        </cdr:cNvPr>
        <cdr:cNvSpPr txBox="1"/>
      </cdr:nvSpPr>
      <cdr:spPr>
        <a:xfrm xmlns:a="http://schemas.openxmlformats.org/drawingml/2006/main">
          <a:off x="314326" y="47626"/>
          <a:ext cx="13049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GDP százalékában</a:t>
          </a:r>
        </a:p>
      </cdr:txBody>
    </cdr:sp>
  </cdr:relSizeAnchor>
</c:userShapes>
</file>

<file path=xl/drawings/drawing22.xml><?xml version="1.0" encoding="utf-8"?>
<c:userShapes xmlns:c="http://schemas.openxmlformats.org/drawingml/2006/chart">
  <cdr:relSizeAnchor xmlns:cdr="http://schemas.openxmlformats.org/drawingml/2006/chartDrawing">
    <cdr:from>
      <cdr:x>0.80342</cdr:x>
      <cdr:y>0.1164</cdr:y>
    </cdr:from>
    <cdr:to>
      <cdr:x>0.80372</cdr:x>
      <cdr:y>0.792</cdr:y>
    </cdr:to>
    <cdr:sp macro="" textlink="">
      <cdr:nvSpPr>
        <cdr:cNvPr id="3" name="Straight Connector 2">
          <a:extLst xmlns:a="http://schemas.openxmlformats.org/drawingml/2006/main">
            <a:ext uri="{FF2B5EF4-FFF2-40B4-BE49-F238E27FC236}">
              <a16:creationId xmlns:a16="http://schemas.microsoft.com/office/drawing/2014/main" id="{283AADAF-0C08-478F-9FC4-FC71AB4F0976}"/>
            </a:ext>
          </a:extLst>
        </cdr:cNvPr>
        <cdr:cNvSpPr/>
      </cdr:nvSpPr>
      <cdr:spPr>
        <a:xfrm xmlns:a="http://schemas.openxmlformats.org/drawingml/2006/main">
          <a:off x="2419351" y="266700"/>
          <a:ext cx="882" cy="1548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0.12529</cdr:x>
      <cdr:y>0.03948</cdr:y>
    </cdr:from>
    <cdr:to>
      <cdr:x>0.55863</cdr:x>
      <cdr:y>0.12262</cdr:y>
    </cdr:to>
    <cdr:sp macro="" textlink="">
      <cdr:nvSpPr>
        <cdr:cNvPr id="4" name="Szövegdoboz 1">
          <a:extLst xmlns:a="http://schemas.openxmlformats.org/drawingml/2006/main">
            <a:ext uri="{FF2B5EF4-FFF2-40B4-BE49-F238E27FC236}">
              <a16:creationId xmlns:a16="http://schemas.microsoft.com/office/drawing/2014/main" id="{209A9953-0F7F-494A-9A2A-E41B02BD098F}"/>
            </a:ext>
          </a:extLst>
        </cdr:cNvPr>
        <cdr:cNvSpPr txBox="1"/>
      </cdr:nvSpPr>
      <cdr:spPr>
        <a:xfrm xmlns:a="http://schemas.openxmlformats.org/drawingml/2006/main">
          <a:off x="379870" y="90020"/>
          <a:ext cx="1313860" cy="189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As</a:t>
          </a:r>
          <a:r>
            <a:rPr lang="hu-HU" sz="900" baseline="0"/>
            <a:t> a p</a:t>
          </a:r>
          <a:r>
            <a:rPr lang="hu-HU" sz="900"/>
            <a:t>ercentage of GDP</a:t>
          </a:r>
        </a:p>
      </cdr:txBody>
    </cdr:sp>
  </cdr:relSizeAnchor>
</c:userShapes>
</file>

<file path=xl/drawings/drawing23.xml><?xml version="1.0" encoding="utf-8"?>
<xdr:wsDr xmlns:xdr="http://schemas.openxmlformats.org/drawingml/2006/spreadsheetDrawing" xmlns:a="http://schemas.openxmlformats.org/drawingml/2006/main">
  <xdr:twoCellAnchor editAs="absolute">
    <xdr:from>
      <xdr:col>4</xdr:col>
      <xdr:colOff>9525</xdr:colOff>
      <xdr:row>14</xdr:row>
      <xdr:rowOff>95250</xdr:rowOff>
    </xdr:from>
    <xdr:to>
      <xdr:col>7</xdr:col>
      <xdr:colOff>195075</xdr:colOff>
      <xdr:row>29</xdr:row>
      <xdr:rowOff>113250</xdr:rowOff>
    </xdr:to>
    <xdr:graphicFrame macro="">
      <xdr:nvGraphicFramePr>
        <xdr:cNvPr id="4" name="Diagram 3">
          <a:extLst>
            <a:ext uri="{FF2B5EF4-FFF2-40B4-BE49-F238E27FC236}">
              <a16:creationId xmlns:a16="http://schemas.microsoft.com/office/drawing/2014/main" id="{01DE2054-16EA-4132-951B-9EF5252255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0</xdr:colOff>
      <xdr:row>30</xdr:row>
      <xdr:rowOff>85725</xdr:rowOff>
    </xdr:from>
    <xdr:to>
      <xdr:col>7</xdr:col>
      <xdr:colOff>185550</xdr:colOff>
      <xdr:row>45</xdr:row>
      <xdr:rowOff>103725</xdr:rowOff>
    </xdr:to>
    <xdr:graphicFrame macro="">
      <xdr:nvGraphicFramePr>
        <xdr:cNvPr id="5" name="Diagram 4">
          <a:extLst>
            <a:ext uri="{FF2B5EF4-FFF2-40B4-BE49-F238E27FC236}">
              <a16:creationId xmlns:a16="http://schemas.microsoft.com/office/drawing/2014/main" id="{9511977F-FCD2-4670-A37D-F1518A41D1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0.06959</cdr:x>
      <cdr:y>0</cdr:y>
    </cdr:from>
    <cdr:to>
      <cdr:x>0.31577</cdr:x>
      <cdr:y>0.0762</cdr:y>
    </cdr:to>
    <cdr:sp macro="" textlink="">
      <cdr:nvSpPr>
        <cdr:cNvPr id="2" name="Szövegdoboz 1">
          <a:extLst xmlns:a="http://schemas.openxmlformats.org/drawingml/2006/main">
            <a:ext uri="{FF2B5EF4-FFF2-40B4-BE49-F238E27FC236}">
              <a16:creationId xmlns:a16="http://schemas.microsoft.com/office/drawing/2014/main" id="{EF9E62CE-2859-461A-8058-A7796ABBCE0A}"/>
            </a:ext>
          </a:extLst>
        </cdr:cNvPr>
        <cdr:cNvSpPr txBox="1"/>
      </cdr:nvSpPr>
      <cdr:spPr>
        <a:xfrm xmlns:a="http://schemas.openxmlformats.org/drawingml/2006/main">
          <a:off x="576235" y="0"/>
          <a:ext cx="2038371"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a:t>
          </a:r>
        </a:p>
      </cdr:txBody>
    </cdr:sp>
  </cdr:relSizeAnchor>
  <cdr:relSizeAnchor xmlns:cdr="http://schemas.openxmlformats.org/drawingml/2006/chartDrawing">
    <cdr:from>
      <cdr:x>0.85045</cdr:x>
      <cdr:y>0</cdr:y>
    </cdr:from>
    <cdr:to>
      <cdr:x>1</cdr:x>
      <cdr:y>0.09508</cdr:y>
    </cdr:to>
    <cdr:sp macro="" textlink="">
      <cdr:nvSpPr>
        <cdr:cNvPr id="3" name="Szövegdoboz 1">
          <a:extLst xmlns:a="http://schemas.openxmlformats.org/drawingml/2006/main">
            <a:ext uri="{FF2B5EF4-FFF2-40B4-BE49-F238E27FC236}">
              <a16:creationId xmlns:a16="http://schemas.microsoft.com/office/drawing/2014/main" id="{A9471CA1-36E1-4435-87E0-1906372EA355}"/>
            </a:ext>
          </a:extLst>
        </cdr:cNvPr>
        <cdr:cNvSpPr txBox="1"/>
      </cdr:nvSpPr>
      <cdr:spPr>
        <a:xfrm xmlns:a="http://schemas.openxmlformats.org/drawingml/2006/main">
          <a:off x="2571750" y="0"/>
          <a:ext cx="452250" cy="219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latin typeface="Calibri" panose="020F0502020204030204" pitchFamily="34" charset="0"/>
            </a:rPr>
            <a:t>%</a:t>
          </a:r>
        </a:p>
      </cdr:txBody>
    </cdr:sp>
  </cdr:relSizeAnchor>
  <cdr:relSizeAnchor xmlns:cdr="http://schemas.openxmlformats.org/drawingml/2006/chartDrawing">
    <cdr:from>
      <cdr:x>0.63626</cdr:x>
      <cdr:y>0.07441</cdr:y>
    </cdr:from>
    <cdr:to>
      <cdr:x>0.63626</cdr:x>
      <cdr:y>0.82269</cdr:y>
    </cdr:to>
    <cdr:cxnSp macro="">
      <cdr:nvCxnSpPr>
        <cdr:cNvPr id="5" name="Straight Connector 4">
          <a:extLst xmlns:a="http://schemas.openxmlformats.org/drawingml/2006/main">
            <a:ext uri="{FF2B5EF4-FFF2-40B4-BE49-F238E27FC236}">
              <a16:creationId xmlns:a16="http://schemas.microsoft.com/office/drawing/2014/main" id="{23DCBD2F-BE88-4667-B307-C8F14251BC30}"/>
            </a:ext>
          </a:extLst>
        </cdr:cNvPr>
        <cdr:cNvCxnSpPr/>
      </cdr:nvCxnSpPr>
      <cdr:spPr>
        <a:xfrm xmlns:a="http://schemas.openxmlformats.org/drawingml/2006/main" flipV="1">
          <a:off x="1924050" y="171450"/>
          <a:ext cx="0" cy="1724025"/>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0.06959</cdr:x>
      <cdr:y>0</cdr:y>
    </cdr:from>
    <cdr:to>
      <cdr:x>0.31577</cdr:x>
      <cdr:y>0.0762</cdr:y>
    </cdr:to>
    <cdr:sp macro="" textlink="">
      <cdr:nvSpPr>
        <cdr:cNvPr id="2" name="Szövegdoboz 1">
          <a:extLst xmlns:a="http://schemas.openxmlformats.org/drawingml/2006/main">
            <a:ext uri="{FF2B5EF4-FFF2-40B4-BE49-F238E27FC236}">
              <a16:creationId xmlns:a16="http://schemas.microsoft.com/office/drawing/2014/main" id="{EF9E62CE-2859-461A-8058-A7796ABBCE0A}"/>
            </a:ext>
          </a:extLst>
        </cdr:cNvPr>
        <cdr:cNvSpPr txBox="1"/>
      </cdr:nvSpPr>
      <cdr:spPr>
        <a:xfrm xmlns:a="http://schemas.openxmlformats.org/drawingml/2006/main">
          <a:off x="576235" y="0"/>
          <a:ext cx="2038371"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Per cent</a:t>
          </a:r>
        </a:p>
      </cdr:txBody>
    </cdr:sp>
  </cdr:relSizeAnchor>
  <cdr:relSizeAnchor xmlns:cdr="http://schemas.openxmlformats.org/drawingml/2006/chartDrawing">
    <cdr:from>
      <cdr:x>0.7528</cdr:x>
      <cdr:y>0</cdr:y>
    </cdr:from>
    <cdr:to>
      <cdr:x>1</cdr:x>
      <cdr:y>0.0762</cdr:y>
    </cdr:to>
    <cdr:sp macro="" textlink="">
      <cdr:nvSpPr>
        <cdr:cNvPr id="3" name="Szövegdoboz 1">
          <a:extLst xmlns:a="http://schemas.openxmlformats.org/drawingml/2006/main">
            <a:ext uri="{FF2B5EF4-FFF2-40B4-BE49-F238E27FC236}">
              <a16:creationId xmlns:a16="http://schemas.microsoft.com/office/drawing/2014/main" id="{A9471CA1-36E1-4435-87E0-1906372EA355}"/>
            </a:ext>
          </a:extLst>
        </cdr:cNvPr>
        <cdr:cNvSpPr txBox="1"/>
      </cdr:nvSpPr>
      <cdr:spPr>
        <a:xfrm xmlns:a="http://schemas.openxmlformats.org/drawingml/2006/main">
          <a:off x="2276475" y="0"/>
          <a:ext cx="747525" cy="1755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latin typeface="Calibri" panose="020F0502020204030204" pitchFamily="34" charset="0"/>
            </a:rPr>
            <a:t>Per cent</a:t>
          </a:r>
        </a:p>
      </cdr:txBody>
    </cdr:sp>
  </cdr:relSizeAnchor>
  <cdr:relSizeAnchor xmlns:cdr="http://schemas.openxmlformats.org/drawingml/2006/chartDrawing">
    <cdr:from>
      <cdr:x>0.63731</cdr:x>
      <cdr:y>0.07166</cdr:y>
    </cdr:from>
    <cdr:to>
      <cdr:x>0.63731</cdr:x>
      <cdr:y>0.81993</cdr:y>
    </cdr:to>
    <cdr:cxnSp macro="">
      <cdr:nvCxnSpPr>
        <cdr:cNvPr id="4" name="Straight Connector 3">
          <a:extLst xmlns:a="http://schemas.openxmlformats.org/drawingml/2006/main">
            <a:ext uri="{FF2B5EF4-FFF2-40B4-BE49-F238E27FC236}">
              <a16:creationId xmlns:a16="http://schemas.microsoft.com/office/drawing/2014/main" id="{263BDB24-A0A4-402A-BBC1-4F6D713FB881}"/>
            </a:ext>
          </a:extLst>
        </cdr:cNvPr>
        <cdr:cNvCxnSpPr/>
      </cdr:nvCxnSpPr>
      <cdr:spPr>
        <a:xfrm xmlns:a="http://schemas.openxmlformats.org/drawingml/2006/main" flipV="1">
          <a:off x="1927225" y="165100"/>
          <a:ext cx="0" cy="1724025"/>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twoCellAnchor>
    <xdr:from>
      <xdr:col>7</xdr:col>
      <xdr:colOff>9524</xdr:colOff>
      <xdr:row>14</xdr:row>
      <xdr:rowOff>114300</xdr:rowOff>
    </xdr:from>
    <xdr:to>
      <xdr:col>11</xdr:col>
      <xdr:colOff>595124</xdr:colOff>
      <xdr:row>29</xdr:row>
      <xdr:rowOff>132300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585599</xdr:colOff>
      <xdr:row>46</xdr:row>
      <xdr:rowOff>18000</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0.76056</cdr:x>
      <cdr:y>0.08669</cdr:y>
    </cdr:from>
    <cdr:to>
      <cdr:x>0.76056</cdr:x>
      <cdr:y>0.63356</cdr:y>
    </cdr:to>
    <cdr:sp macro="" textlink="">
      <cdr:nvSpPr>
        <cdr:cNvPr id="2" name="Straight Connector 1">
          <a:extLst xmlns:a="http://schemas.openxmlformats.org/drawingml/2006/main">
            <a:ext uri="{FF2B5EF4-FFF2-40B4-BE49-F238E27FC236}">
              <a16:creationId xmlns:a16="http://schemas.microsoft.com/office/drawing/2014/main" id="{1C9B9CC4-2EA5-40BB-89DE-D12946A3B9E8}"/>
            </a:ext>
          </a:extLst>
        </cdr:cNvPr>
        <cdr:cNvSpPr/>
      </cdr:nvSpPr>
      <cdr:spPr>
        <a:xfrm xmlns:a="http://schemas.openxmlformats.org/drawingml/2006/main" flipH="1" flipV="1">
          <a:off x="2299942" y="199743"/>
          <a:ext cx="0" cy="1259989"/>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8.xml><?xml version="1.0" encoding="utf-8"?>
<c:userShapes xmlns:c="http://schemas.openxmlformats.org/drawingml/2006/chart">
  <cdr:relSizeAnchor xmlns:cdr="http://schemas.openxmlformats.org/drawingml/2006/chartDrawing">
    <cdr:from>
      <cdr:x>0.76371</cdr:x>
      <cdr:y>0.08669</cdr:y>
    </cdr:from>
    <cdr:to>
      <cdr:x>0.76371</cdr:x>
      <cdr:y>0.61794</cdr:y>
    </cdr:to>
    <cdr:sp macro="" textlink="">
      <cdr:nvSpPr>
        <cdr:cNvPr id="2" name="Straight Connector 1">
          <a:extLst xmlns:a="http://schemas.openxmlformats.org/drawingml/2006/main">
            <a:ext uri="{FF2B5EF4-FFF2-40B4-BE49-F238E27FC236}">
              <a16:creationId xmlns:a16="http://schemas.microsoft.com/office/drawing/2014/main" id="{EADA9E60-EEB8-4603-8A30-A7829038FCB0}"/>
            </a:ext>
          </a:extLst>
        </cdr:cNvPr>
        <cdr:cNvSpPr/>
      </cdr:nvSpPr>
      <cdr:spPr>
        <a:xfrm xmlns:a="http://schemas.openxmlformats.org/drawingml/2006/main" flipH="1" flipV="1">
          <a:off x="2309467" y="199734"/>
          <a:ext cx="0" cy="1224000"/>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9.xml><?xml version="1.0" encoding="utf-8"?>
<xdr:wsDr xmlns:xdr="http://schemas.openxmlformats.org/drawingml/2006/spreadsheetDrawing" xmlns:a="http://schemas.openxmlformats.org/drawingml/2006/main">
  <xdr:twoCellAnchor>
    <xdr:from>
      <xdr:col>6</xdr:col>
      <xdr:colOff>447675</xdr:colOff>
      <xdr:row>13</xdr:row>
      <xdr:rowOff>142875</xdr:rowOff>
    </xdr:from>
    <xdr:to>
      <xdr:col>11</xdr:col>
      <xdr:colOff>423675</xdr:colOff>
      <xdr:row>29</xdr:row>
      <xdr:rowOff>8475</xdr:rowOff>
    </xdr:to>
    <xdr:graphicFrame macro="">
      <xdr:nvGraphicFramePr>
        <xdr:cNvPr id="2" name="Diagram 3">
          <a:extLst>
            <a:ext uri="{FF2B5EF4-FFF2-40B4-BE49-F238E27FC236}">
              <a16:creationId xmlns:a16="http://schemas.microsoft.com/office/drawing/2014/main" id="{844D69C8-9656-45AB-B3D6-858A8878AA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409575</xdr:colOff>
      <xdr:row>29</xdr:row>
      <xdr:rowOff>133350</xdr:rowOff>
    </xdr:from>
    <xdr:to>
      <xdr:col>11</xdr:col>
      <xdr:colOff>385575</xdr:colOff>
      <xdr:row>44</xdr:row>
      <xdr:rowOff>151350</xdr:rowOff>
    </xdr:to>
    <xdr:graphicFrame macro="">
      <xdr:nvGraphicFramePr>
        <xdr:cNvPr id="3" name="Diagram 3">
          <a:extLst>
            <a:ext uri="{FF2B5EF4-FFF2-40B4-BE49-F238E27FC236}">
              <a16:creationId xmlns:a16="http://schemas.microsoft.com/office/drawing/2014/main" id="{05F67187-7374-4E78-B9D7-D2964D2ED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Inflation target</a:t>
          </a:r>
        </a:p>
      </cdr:txBody>
    </cdr:sp>
  </cdr:relSizeAnchor>
  <cdr:relSizeAnchor xmlns:cdr="http://schemas.openxmlformats.org/drawingml/2006/chartDrawing">
    <cdr:from>
      <cdr:x>0.23938</cdr:x>
      <cdr:y>0.44379</cdr:y>
    </cdr:from>
    <cdr:to>
      <cdr:x>0.28033</cdr:x>
      <cdr:y>0.52234</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723885" y="1022489"/>
          <a:ext cx="123840" cy="180981"/>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0.11402</cdr:x>
      <cdr:y>0.00359</cdr:y>
    </cdr:from>
    <cdr:to>
      <cdr:x>0.51342</cdr:x>
      <cdr:y>0.08682</cdr:y>
    </cdr:to>
    <cdr:sp macro="" textlink="">
      <cdr:nvSpPr>
        <cdr:cNvPr id="2" name="Szövegdoboz 1">
          <a:extLst xmlns:a="http://schemas.openxmlformats.org/drawingml/2006/main">
            <a:ext uri="{FF2B5EF4-FFF2-40B4-BE49-F238E27FC236}">
              <a16:creationId xmlns:a16="http://schemas.microsoft.com/office/drawing/2014/main" id="{4B44AF4B-75B8-4073-8DD7-9A605C25E8B7}"/>
            </a:ext>
          </a:extLst>
        </cdr:cNvPr>
        <cdr:cNvSpPr txBox="1"/>
      </cdr:nvSpPr>
      <cdr:spPr>
        <a:xfrm xmlns:a="http://schemas.openxmlformats.org/drawingml/2006/main">
          <a:off x="344802" y="8261"/>
          <a:ext cx="1207773" cy="191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ezer tonna</a:t>
          </a:r>
        </a:p>
      </cdr:txBody>
    </cdr:sp>
  </cdr:relSizeAnchor>
</c:userShapes>
</file>

<file path=xl/drawings/drawing31.xml><?xml version="1.0" encoding="utf-8"?>
<c:userShapes xmlns:c="http://schemas.openxmlformats.org/drawingml/2006/chart">
  <cdr:relSizeAnchor xmlns:cdr="http://schemas.openxmlformats.org/drawingml/2006/chartDrawing">
    <cdr:from>
      <cdr:x>0.11402</cdr:x>
      <cdr:y>0.00359</cdr:y>
    </cdr:from>
    <cdr:to>
      <cdr:x>0.51342</cdr:x>
      <cdr:y>0.08682</cdr:y>
    </cdr:to>
    <cdr:sp macro="" textlink="">
      <cdr:nvSpPr>
        <cdr:cNvPr id="2" name="Szövegdoboz 1">
          <a:extLst xmlns:a="http://schemas.openxmlformats.org/drawingml/2006/main">
            <a:ext uri="{FF2B5EF4-FFF2-40B4-BE49-F238E27FC236}">
              <a16:creationId xmlns:a16="http://schemas.microsoft.com/office/drawing/2014/main" id="{4B44AF4B-75B8-4073-8DD7-9A605C25E8B7}"/>
            </a:ext>
          </a:extLst>
        </cdr:cNvPr>
        <cdr:cNvSpPr txBox="1"/>
      </cdr:nvSpPr>
      <cdr:spPr>
        <a:xfrm xmlns:a="http://schemas.openxmlformats.org/drawingml/2006/main">
          <a:off x="344802" y="8261"/>
          <a:ext cx="1207773" cy="191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thousand tonnes</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66675</xdr:colOff>
      <xdr:row>20</xdr:row>
      <xdr:rowOff>66674</xdr:rowOff>
    </xdr:from>
    <xdr:to>
      <xdr:col>8</xdr:col>
      <xdr:colOff>426225</xdr:colOff>
      <xdr:row>39</xdr:row>
      <xdr:rowOff>51074</xdr:rowOff>
    </xdr:to>
    <xdr:graphicFrame macro="">
      <xdr:nvGraphicFramePr>
        <xdr:cNvPr id="2" name="Chart 1">
          <a:extLst>
            <a:ext uri="{FF2B5EF4-FFF2-40B4-BE49-F238E27FC236}">
              <a16:creationId xmlns:a16="http://schemas.microsoft.com/office/drawing/2014/main" id="{F5A8F667-1B40-4F7E-8091-6AE4D7CBE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20</xdr:row>
      <xdr:rowOff>85724</xdr:rowOff>
    </xdr:from>
    <xdr:to>
      <xdr:col>15</xdr:col>
      <xdr:colOff>407175</xdr:colOff>
      <xdr:row>39</xdr:row>
      <xdr:rowOff>70124</xdr:rowOff>
    </xdr:to>
    <xdr:graphicFrame macro="">
      <xdr:nvGraphicFramePr>
        <xdr:cNvPr id="4" name="Chart 3">
          <a:extLst>
            <a:ext uri="{FF2B5EF4-FFF2-40B4-BE49-F238E27FC236}">
              <a16:creationId xmlns:a16="http://schemas.microsoft.com/office/drawing/2014/main" id="{C314E7BC-2CB2-41AE-A6A3-77C8A8138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4</xdr:col>
      <xdr:colOff>581025</xdr:colOff>
      <xdr:row>15</xdr:row>
      <xdr:rowOff>28575</xdr:rowOff>
    </xdr:from>
    <xdr:to>
      <xdr:col>9</xdr:col>
      <xdr:colOff>557025</xdr:colOff>
      <xdr:row>30</xdr:row>
      <xdr:rowOff>46575</xdr:rowOff>
    </xdr:to>
    <xdr:graphicFrame macro="">
      <xdr:nvGraphicFramePr>
        <xdr:cNvPr id="6" name="Chart 5">
          <a:extLst>
            <a:ext uri="{FF2B5EF4-FFF2-40B4-BE49-F238E27FC236}">
              <a16:creationId xmlns:a16="http://schemas.microsoft.com/office/drawing/2014/main" id="{00000000-0008-0000-1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604649</xdr:colOff>
      <xdr:row>46</xdr:row>
      <xdr:rowOff>84674</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0.75217</cdr:x>
      <cdr:y>0.07496</cdr:y>
    </cdr:from>
    <cdr:to>
      <cdr:x>0.75217</cdr:x>
      <cdr:y>0.68779</cdr:y>
    </cdr:to>
    <cdr:sp macro="" textlink="">
      <cdr:nvSpPr>
        <cdr:cNvPr id="2" name="Straight Connector 1">
          <a:extLst xmlns:a="http://schemas.openxmlformats.org/drawingml/2006/main">
            <a:ext uri="{FF2B5EF4-FFF2-40B4-BE49-F238E27FC236}">
              <a16:creationId xmlns:a16="http://schemas.microsoft.com/office/drawing/2014/main" id="{8F0354C4-E5A8-45FD-9411-8DFC2A461CDF}"/>
            </a:ext>
          </a:extLst>
        </cdr:cNvPr>
        <cdr:cNvSpPr/>
      </cdr:nvSpPr>
      <cdr:spPr>
        <a:xfrm xmlns:a="http://schemas.openxmlformats.org/drawingml/2006/main" flipH="1" flipV="1">
          <a:off x="2265023" y="171756"/>
          <a:ext cx="0" cy="1404177"/>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5.xml><?xml version="1.0" encoding="utf-8"?>
<c:userShapes xmlns:c="http://schemas.openxmlformats.org/drawingml/2006/chart">
  <cdr:relSizeAnchor xmlns:cdr="http://schemas.openxmlformats.org/drawingml/2006/chartDrawing">
    <cdr:from>
      <cdr:x>0.7528</cdr:x>
      <cdr:y>0.08072</cdr:y>
    </cdr:from>
    <cdr:to>
      <cdr:x>0.75678</cdr:x>
      <cdr:y>0.67386</cdr:y>
    </cdr:to>
    <cdr:sp macro="" textlink="">
      <cdr:nvSpPr>
        <cdr:cNvPr id="2" name="Straight Connector 1">
          <a:extLst xmlns:a="http://schemas.openxmlformats.org/drawingml/2006/main">
            <a:ext uri="{FF2B5EF4-FFF2-40B4-BE49-F238E27FC236}">
              <a16:creationId xmlns:a16="http://schemas.microsoft.com/office/drawing/2014/main" id="{2FEB270E-F952-4F04-82A3-12F1FC55B973}"/>
            </a:ext>
          </a:extLst>
        </cdr:cNvPr>
        <cdr:cNvSpPr/>
      </cdr:nvSpPr>
      <cdr:spPr>
        <a:xfrm xmlns:a="http://schemas.openxmlformats.org/drawingml/2006/main" flipV="1">
          <a:off x="2276476" y="185975"/>
          <a:ext cx="12030" cy="1366601"/>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6.xml><?xml version="1.0" encoding="utf-8"?>
<xdr:wsDr xmlns:xdr="http://schemas.openxmlformats.org/drawingml/2006/spreadsheetDrawing" xmlns:a="http://schemas.openxmlformats.org/drawingml/2006/main">
  <xdr:twoCellAnchor>
    <xdr:from>
      <xdr:col>6</xdr:col>
      <xdr:colOff>104774</xdr:colOff>
      <xdr:row>12</xdr:row>
      <xdr:rowOff>57150</xdr:rowOff>
    </xdr:from>
    <xdr:to>
      <xdr:col>11</xdr:col>
      <xdr:colOff>68074</xdr:colOff>
      <xdr:row>27</xdr:row>
      <xdr:rowOff>62450</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209550</xdr:colOff>
      <xdr:row>27</xdr:row>
      <xdr:rowOff>104775</xdr:rowOff>
    </xdr:from>
    <xdr:to>
      <xdr:col>11</xdr:col>
      <xdr:colOff>172850</xdr:colOff>
      <xdr:row>42</xdr:row>
      <xdr:rowOff>110075</xdr:rowOff>
    </xdr:to>
    <xdr:graphicFrame macro="">
      <xdr:nvGraphicFramePr>
        <xdr:cNvPr id="7" name="Chart 6">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0.77179</cdr:x>
      <cdr:y>0.06652</cdr:y>
    </cdr:from>
    <cdr:to>
      <cdr:x>0.77496</cdr:x>
      <cdr:y>0.6485</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324093" y="152410"/>
          <a:ext cx="9533" cy="133349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0.12652</cdr:x>
      <cdr:y>0.01247</cdr:y>
    </cdr:from>
    <cdr:to>
      <cdr:x>0.40804</cdr:x>
      <cdr:y>0.09145</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381001" y="28575"/>
          <a:ext cx="8477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százalékpont</a:t>
          </a:r>
        </a:p>
      </cdr:txBody>
    </cdr:sp>
  </cdr:relSizeAnchor>
</c:userShapes>
</file>

<file path=xl/drawings/drawing3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D4B156F6-0753-456F-B839-736DBC4869E7}"/>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0.77179</cdr:x>
      <cdr:y>0.07483</cdr:y>
    </cdr:from>
    <cdr:to>
      <cdr:x>0.77179</cdr:x>
      <cdr:y>0.62771</cdr:y>
    </cdr:to>
    <cdr:cxnSp macro="">
      <cdr:nvCxnSpPr>
        <cdr:cNvPr id="4" name="Straight Connector 3">
          <a:extLst xmlns:a="http://schemas.openxmlformats.org/drawingml/2006/main">
            <a:ext uri="{FF2B5EF4-FFF2-40B4-BE49-F238E27FC236}">
              <a16:creationId xmlns:a16="http://schemas.microsoft.com/office/drawing/2014/main" id="{3F34F194-D54D-44BD-86BA-A9B443A8F51C}"/>
            </a:ext>
          </a:extLst>
        </cdr:cNvPr>
        <cdr:cNvCxnSpPr/>
      </cdr:nvCxnSpPr>
      <cdr:spPr>
        <a:xfrm xmlns:a="http://schemas.openxmlformats.org/drawingml/2006/main">
          <a:off x="2324093" y="171460"/>
          <a:ext cx="7" cy="1266815"/>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0.11703</cdr:x>
      <cdr:y>0</cdr:y>
    </cdr:from>
    <cdr:to>
      <cdr:x>0.47763</cdr:x>
      <cdr:y>0.09561</cdr:y>
    </cdr:to>
    <cdr:sp macro="" textlink="">
      <cdr:nvSpPr>
        <cdr:cNvPr id="2" name="TextBox 1">
          <a:extLst xmlns:a="http://schemas.openxmlformats.org/drawingml/2006/main">
            <a:ext uri="{FF2B5EF4-FFF2-40B4-BE49-F238E27FC236}">
              <a16:creationId xmlns:a16="http://schemas.microsoft.com/office/drawing/2014/main" id="{11676710-15A5-425E-9024-A85DCE8C6C70}"/>
            </a:ext>
          </a:extLst>
        </cdr:cNvPr>
        <cdr:cNvSpPr txBox="1"/>
      </cdr:nvSpPr>
      <cdr:spPr>
        <a:xfrm xmlns:a="http://schemas.openxmlformats.org/drawingml/2006/main">
          <a:off x="352426" y="0"/>
          <a:ext cx="10858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chemeClr val="tx1"/>
              </a:solidFill>
              <a:latin typeface="Calibri"/>
              <a:ea typeface="Calibri"/>
              <a:cs typeface="Calibri"/>
            </a:rPr>
            <a:t>Percentage</a:t>
          </a:r>
          <a:r>
            <a:rPr lang="hu-HU" sz="1100"/>
            <a:t> </a:t>
          </a:r>
          <a:r>
            <a:rPr lang="hu-HU" sz="900" b="0" i="0" u="none" strike="noStrike" kern="1200" baseline="0">
              <a:solidFill>
                <a:schemeClr val="tx1"/>
              </a:solidFill>
              <a:latin typeface="Calibri"/>
              <a:ea typeface="Calibri"/>
              <a:cs typeface="Calibri"/>
            </a:rPr>
            <a:t>point</a:t>
          </a:r>
        </a:p>
      </cdr:txBody>
    </cdr:sp>
  </cdr:relSizeAnchor>
</c:userShapes>
</file>

<file path=xl/drawings/drawing39.xml><?xml version="1.0" encoding="utf-8"?>
<xdr:wsDr xmlns:xdr="http://schemas.openxmlformats.org/drawingml/2006/spreadsheetDrawing" xmlns:a="http://schemas.openxmlformats.org/drawingml/2006/main">
  <xdr:absoluteAnchor>
    <xdr:pos x="6315076" y="2095501"/>
    <xdr:ext cx="3969525" cy="2872062"/>
    <xdr:graphicFrame macro="">
      <xdr:nvGraphicFramePr>
        <xdr:cNvPr id="2" name="Chart 1">
          <a:extLst>
            <a:ext uri="{FF2B5EF4-FFF2-40B4-BE49-F238E27FC236}">
              <a16:creationId xmlns:a16="http://schemas.microsoft.com/office/drawing/2014/main" id="{03664AB4-687B-4732-A28B-D18E511EC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407151" y="5246688"/>
    <xdr:ext cx="3969525" cy="2872062"/>
    <xdr:graphicFrame macro="">
      <xdr:nvGraphicFramePr>
        <xdr:cNvPr id="3" name="Chart 2">
          <a:extLst>
            <a:ext uri="{FF2B5EF4-FFF2-40B4-BE49-F238E27FC236}">
              <a16:creationId xmlns:a16="http://schemas.microsoft.com/office/drawing/2014/main" id="{036FB947-0A51-4007-92A4-E724C2BE12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7</xdr:col>
      <xdr:colOff>104775</xdr:colOff>
      <xdr:row>17</xdr:row>
      <xdr:rowOff>47625</xdr:rowOff>
    </xdr:from>
    <xdr:to>
      <xdr:col>12</xdr:col>
      <xdr:colOff>80775</xdr:colOff>
      <xdr:row>32</xdr:row>
      <xdr:rowOff>65625</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207065</xdr:colOff>
      <xdr:row>34</xdr:row>
      <xdr:rowOff>74543</xdr:rowOff>
    </xdr:from>
    <xdr:to>
      <xdr:col>12</xdr:col>
      <xdr:colOff>183065</xdr:colOff>
      <xdr:row>49</xdr:row>
      <xdr:rowOff>92543</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0.41256</cdr:x>
      <cdr:y>0.00213</cdr:y>
    </cdr:from>
    <cdr:to>
      <cdr:x>0.94393</cdr:x>
      <cdr:y>0.06827</cdr:y>
    </cdr:to>
    <cdr:sp macro="" textlink="">
      <cdr:nvSpPr>
        <cdr:cNvPr id="2" name="TextBox 1">
          <a:extLst xmlns:a="http://schemas.openxmlformats.org/drawingml/2006/main">
            <a:ext uri="{FF2B5EF4-FFF2-40B4-BE49-F238E27FC236}">
              <a16:creationId xmlns:a16="http://schemas.microsoft.com/office/drawing/2014/main" id="{B6080B66-FA65-4506-9614-9C6771B4D8C5}"/>
            </a:ext>
          </a:extLst>
        </cdr:cNvPr>
        <cdr:cNvSpPr txBox="1"/>
      </cdr:nvSpPr>
      <cdr:spPr>
        <a:xfrm xmlns:a="http://schemas.openxmlformats.org/drawingml/2006/main">
          <a:off x="1791836" y="6137"/>
          <a:ext cx="2307842" cy="1901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hu-HU" sz="900">
              <a:latin typeface="Calibri" panose="020F0502020204030204" pitchFamily="34" charset="0"/>
            </a:rPr>
            <a:t>Teljes munkaidősök</a:t>
          </a:r>
          <a:r>
            <a:rPr lang="hu-HU" sz="900" baseline="0">
              <a:latin typeface="Calibri" panose="020F0502020204030204" pitchFamily="34" charset="0"/>
            </a:rPr>
            <a:t> százalékában</a:t>
          </a:r>
          <a:endParaRPr lang="hu-HU" sz="900">
            <a:latin typeface="Calibri" panose="020F0502020204030204" pitchFamily="34" charset="0"/>
          </a:endParaRPr>
        </a:p>
      </cdr:txBody>
    </cdr:sp>
  </cdr:relSizeAnchor>
  <cdr:relSizeAnchor xmlns:cdr="http://schemas.openxmlformats.org/drawingml/2006/chartDrawing">
    <cdr:from>
      <cdr:x>0.67153</cdr:x>
      <cdr:y>0.01769</cdr:y>
    </cdr:from>
    <cdr:to>
      <cdr:x>0.9898</cdr:x>
      <cdr:y>0.08383</cdr:y>
    </cdr:to>
    <cdr:sp macro="" textlink="">
      <cdr:nvSpPr>
        <cdr:cNvPr id="3" name="TextBox 1">
          <a:extLst xmlns:a="http://schemas.openxmlformats.org/drawingml/2006/main">
            <a:ext uri="{FF2B5EF4-FFF2-40B4-BE49-F238E27FC236}">
              <a16:creationId xmlns:a16="http://schemas.microsoft.com/office/drawing/2014/main" id="{BFB9145D-4759-41A6-B0E8-D51DE9E3AC9F}"/>
            </a:ext>
          </a:extLst>
        </cdr:cNvPr>
        <cdr:cNvSpPr txBox="1"/>
      </cdr:nvSpPr>
      <cdr:spPr>
        <a:xfrm xmlns:a="http://schemas.openxmlformats.org/drawingml/2006/main">
          <a:off x="2894135" y="50801"/>
          <a:ext cx="1371646" cy="1899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a:p>
      </cdr:txBody>
    </cdr:sp>
  </cdr:relSizeAnchor>
  <cdr:relSizeAnchor xmlns:cdr="http://schemas.openxmlformats.org/drawingml/2006/chartDrawing">
    <cdr:from>
      <cdr:x>0.07158</cdr:x>
      <cdr:y>0</cdr:y>
    </cdr:from>
    <cdr:to>
      <cdr:x>0.42959</cdr:x>
      <cdr:y>0.06614</cdr:y>
    </cdr:to>
    <cdr:sp macro="" textlink="">
      <cdr:nvSpPr>
        <cdr:cNvPr id="4" name="TextBox 3">
          <a:extLst xmlns:a="http://schemas.openxmlformats.org/drawingml/2006/main">
            <a:ext uri="{FF2B5EF4-FFF2-40B4-BE49-F238E27FC236}">
              <a16:creationId xmlns:a16="http://schemas.microsoft.com/office/drawing/2014/main" id="{41AFBA1B-B7EC-4D83-950B-42ED8DC58C91}"/>
            </a:ext>
          </a:extLst>
        </cdr:cNvPr>
        <cdr:cNvSpPr txBox="1"/>
      </cdr:nvSpPr>
      <cdr:spPr>
        <a:xfrm xmlns:a="http://schemas.openxmlformats.org/drawingml/2006/main">
          <a:off x="310898" y="0"/>
          <a:ext cx="1554906" cy="1901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hu-HU" sz="900">
              <a:latin typeface="Calibri" panose="020F0502020204030204" pitchFamily="34" charset="0"/>
            </a:rPr>
            <a:t>Havi</a:t>
          </a:r>
          <a:r>
            <a:rPr lang="hu-HU" sz="900" baseline="0">
              <a:latin typeface="Calibri" panose="020F0502020204030204" pitchFamily="34" charset="0"/>
            </a:rPr>
            <a:t> alapbér változása</a:t>
          </a:r>
          <a:endParaRPr lang="hu-HU" sz="900">
            <a:latin typeface="Calibri" panose="020F0502020204030204" pitchFamily="34" charset="0"/>
          </a:endParaRPr>
        </a:p>
      </cdr:txBody>
    </cdr:sp>
  </cdr:relSizeAnchor>
  <cdr:relSizeAnchor xmlns:cdr="http://schemas.openxmlformats.org/drawingml/2006/chartDrawing">
    <cdr:from>
      <cdr:x>0.3931</cdr:x>
      <cdr:y>0.77246</cdr:y>
    </cdr:from>
    <cdr:to>
      <cdr:x>0.62538</cdr:x>
      <cdr:y>0.83674</cdr:y>
    </cdr:to>
    <cdr:sp macro="" textlink="">
      <cdr:nvSpPr>
        <cdr:cNvPr id="5" name="TextBox 1">
          <a:extLst xmlns:a="http://schemas.openxmlformats.org/drawingml/2006/main">
            <a:ext uri="{FF2B5EF4-FFF2-40B4-BE49-F238E27FC236}">
              <a16:creationId xmlns:a16="http://schemas.microsoft.com/office/drawing/2014/main" id="{A68726F1-7D8F-4562-BBFA-BA327BA28332}"/>
            </a:ext>
          </a:extLst>
        </cdr:cNvPr>
        <cdr:cNvSpPr txBox="1"/>
      </cdr:nvSpPr>
      <cdr:spPr>
        <a:xfrm xmlns:a="http://schemas.openxmlformats.org/drawingml/2006/main">
          <a:off x="1556676" y="2224685"/>
          <a:ext cx="919824" cy="1851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a:latin typeface="Calibri" panose="020F0502020204030204" pitchFamily="34" charset="0"/>
            </a:rPr>
            <a:t>Alapbér (Ft)</a:t>
          </a:r>
        </a:p>
      </cdr:txBody>
    </cdr:sp>
  </cdr:relSizeAnchor>
  <cdr:relSizeAnchor xmlns:cdr="http://schemas.openxmlformats.org/drawingml/2006/chartDrawing">
    <cdr:from>
      <cdr:x>0.1064</cdr:x>
      <cdr:y>0.07609</cdr:y>
    </cdr:from>
    <cdr:to>
      <cdr:x>0.30189</cdr:x>
      <cdr:y>0.15387</cdr:y>
    </cdr:to>
    <cdr:sp macro="" textlink="">
      <cdr:nvSpPr>
        <cdr:cNvPr id="6" name="TextBox 5">
          <a:extLst xmlns:a="http://schemas.openxmlformats.org/drawingml/2006/main">
            <a:ext uri="{FF2B5EF4-FFF2-40B4-BE49-F238E27FC236}">
              <a16:creationId xmlns:a16="http://schemas.microsoft.com/office/drawing/2014/main" id="{94DF7E21-1A2D-45D4-8173-583D115CB691}"/>
            </a:ext>
          </a:extLst>
        </cdr:cNvPr>
        <cdr:cNvSpPr txBox="1"/>
      </cdr:nvSpPr>
      <cdr:spPr>
        <a:xfrm xmlns:a="http://schemas.openxmlformats.org/drawingml/2006/main">
          <a:off x="422369" y="218533"/>
          <a:ext cx="776002" cy="2233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accent6">
                  <a:lumMod val="50000"/>
                </a:schemeClr>
              </a:solidFill>
            </a:rPr>
            <a:t>Minimálbér</a:t>
          </a:r>
        </a:p>
      </cdr:txBody>
    </cdr:sp>
  </cdr:relSizeAnchor>
  <cdr:relSizeAnchor xmlns:cdr="http://schemas.openxmlformats.org/drawingml/2006/chartDrawing">
    <cdr:from>
      <cdr:x>0.09198</cdr:x>
      <cdr:y>0.15214</cdr:y>
    </cdr:from>
    <cdr:to>
      <cdr:x>0.1351</cdr:x>
      <cdr:y>0.37144</cdr:y>
    </cdr:to>
    <cdr:cxnSp macro="">
      <cdr:nvCxnSpPr>
        <cdr:cNvPr id="7" name="Straight Arrow Connector 6">
          <a:extLst xmlns:a="http://schemas.openxmlformats.org/drawingml/2006/main">
            <a:ext uri="{FF2B5EF4-FFF2-40B4-BE49-F238E27FC236}">
              <a16:creationId xmlns:a16="http://schemas.microsoft.com/office/drawing/2014/main" id="{3DFB3259-1682-4946-9A48-9AC7062D2DA4}"/>
            </a:ext>
          </a:extLst>
        </cdr:cNvPr>
        <cdr:cNvCxnSpPr/>
      </cdr:nvCxnSpPr>
      <cdr:spPr>
        <a:xfrm xmlns:a="http://schemas.openxmlformats.org/drawingml/2006/main" flipH="1">
          <a:off x="365118" y="436956"/>
          <a:ext cx="171166" cy="629843"/>
        </a:xfrm>
        <a:prstGeom xmlns:a="http://schemas.openxmlformats.org/drawingml/2006/main" prst="straightConnector1">
          <a:avLst/>
        </a:prstGeom>
        <a:ln xmlns:a="http://schemas.openxmlformats.org/drawingml/2006/main" w="19050">
          <a:solidFill>
            <a:schemeClr val="accent6">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0.22206</cdr:x>
      <cdr:y>0.15926</cdr:y>
    </cdr:from>
    <cdr:to>
      <cdr:x>0.62388</cdr:x>
      <cdr:y>0.23092</cdr:y>
    </cdr:to>
    <cdr:sp macro="" textlink="">
      <cdr:nvSpPr>
        <cdr:cNvPr id="10" name="TextBox 1">
          <a:extLst xmlns:a="http://schemas.openxmlformats.org/drawingml/2006/main">
            <a:ext uri="{FF2B5EF4-FFF2-40B4-BE49-F238E27FC236}">
              <a16:creationId xmlns:a16="http://schemas.microsoft.com/office/drawing/2014/main" id="{A69CC3B6-4BD1-4C7F-81BF-C12FC4E4C047}"/>
            </a:ext>
          </a:extLst>
        </cdr:cNvPr>
        <cdr:cNvSpPr txBox="1"/>
      </cdr:nvSpPr>
      <cdr:spPr>
        <a:xfrm xmlns:a="http://schemas.openxmlformats.org/drawingml/2006/main">
          <a:off x="881463" y="457409"/>
          <a:ext cx="1595035" cy="2058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accent6">
                  <a:lumMod val="50000"/>
                </a:schemeClr>
              </a:solidFill>
            </a:rPr>
            <a:t>Garantált bérminimum</a:t>
          </a:r>
        </a:p>
      </cdr:txBody>
    </cdr:sp>
  </cdr:relSizeAnchor>
  <cdr:relSizeAnchor xmlns:cdr="http://schemas.openxmlformats.org/drawingml/2006/chartDrawing">
    <cdr:from>
      <cdr:x>0.18796</cdr:x>
      <cdr:y>0.21209</cdr:y>
    </cdr:from>
    <cdr:to>
      <cdr:x>0.26436</cdr:x>
      <cdr:y>0.3134</cdr:y>
    </cdr:to>
    <cdr:cxnSp macro="">
      <cdr:nvCxnSpPr>
        <cdr:cNvPr id="11" name="Straight Arrow Connector 10">
          <a:extLst xmlns:a="http://schemas.openxmlformats.org/drawingml/2006/main">
            <a:ext uri="{FF2B5EF4-FFF2-40B4-BE49-F238E27FC236}">
              <a16:creationId xmlns:a16="http://schemas.microsoft.com/office/drawing/2014/main" id="{1A012B98-0F67-48A9-9FCD-0C820542C004}"/>
            </a:ext>
          </a:extLst>
        </cdr:cNvPr>
        <cdr:cNvCxnSpPr/>
      </cdr:nvCxnSpPr>
      <cdr:spPr>
        <a:xfrm xmlns:a="http://schemas.openxmlformats.org/drawingml/2006/main" flipH="1">
          <a:off x="746114" y="609144"/>
          <a:ext cx="303272" cy="290969"/>
        </a:xfrm>
        <a:prstGeom xmlns:a="http://schemas.openxmlformats.org/drawingml/2006/main" prst="straightConnector1">
          <a:avLst/>
        </a:prstGeom>
        <a:ln xmlns:a="http://schemas.openxmlformats.org/drawingml/2006/main" w="19050">
          <a:solidFill>
            <a:schemeClr val="accent6">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0.35192</cdr:x>
      <cdr:y>0.26125</cdr:y>
    </cdr:from>
    <cdr:to>
      <cdr:x>0.54742</cdr:x>
      <cdr:y>0.33903</cdr:y>
    </cdr:to>
    <cdr:sp macro="" textlink="">
      <cdr:nvSpPr>
        <cdr:cNvPr id="13" name="TextBox 1">
          <a:extLst xmlns:a="http://schemas.openxmlformats.org/drawingml/2006/main">
            <a:ext uri="{FF2B5EF4-FFF2-40B4-BE49-F238E27FC236}">
              <a16:creationId xmlns:a16="http://schemas.microsoft.com/office/drawing/2014/main" id="{BD6E58D8-2220-4E71-BA65-96ABAB9F0F7C}"/>
            </a:ext>
          </a:extLst>
        </cdr:cNvPr>
        <cdr:cNvSpPr txBox="1"/>
      </cdr:nvSpPr>
      <cdr:spPr>
        <a:xfrm xmlns:a="http://schemas.openxmlformats.org/drawingml/2006/main">
          <a:off x="1396937" y="750312"/>
          <a:ext cx="776042" cy="2233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accent6">
                  <a:lumMod val="50000"/>
                </a:schemeClr>
              </a:solidFill>
            </a:rPr>
            <a:t>Medián bér</a:t>
          </a:r>
        </a:p>
      </cdr:txBody>
    </cdr:sp>
  </cdr:relSizeAnchor>
  <cdr:relSizeAnchor xmlns:cdr="http://schemas.openxmlformats.org/drawingml/2006/chartDrawing">
    <cdr:from>
      <cdr:x>0.38992</cdr:x>
      <cdr:y>0.34171</cdr:y>
    </cdr:from>
    <cdr:to>
      <cdr:x>0.43821</cdr:x>
      <cdr:y>0.5566</cdr:y>
    </cdr:to>
    <cdr:cxnSp macro="">
      <cdr:nvCxnSpPr>
        <cdr:cNvPr id="14" name="Straight Arrow Connector 13">
          <a:extLst xmlns:a="http://schemas.openxmlformats.org/drawingml/2006/main">
            <a:ext uri="{FF2B5EF4-FFF2-40B4-BE49-F238E27FC236}">
              <a16:creationId xmlns:a16="http://schemas.microsoft.com/office/drawing/2014/main" id="{FBF098AA-283B-401C-B9FF-BA64AF95269E}"/>
            </a:ext>
          </a:extLst>
        </cdr:cNvPr>
        <cdr:cNvCxnSpPr/>
      </cdr:nvCxnSpPr>
      <cdr:spPr>
        <a:xfrm xmlns:a="http://schemas.openxmlformats.org/drawingml/2006/main" flipH="1">
          <a:off x="1547796" y="981423"/>
          <a:ext cx="191688" cy="617178"/>
        </a:xfrm>
        <a:prstGeom xmlns:a="http://schemas.openxmlformats.org/drawingml/2006/main" prst="straightConnector1">
          <a:avLst/>
        </a:prstGeom>
        <a:ln xmlns:a="http://schemas.openxmlformats.org/drawingml/2006/main" w="19050">
          <a:solidFill>
            <a:schemeClr val="accent6">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0.69587</cdr:x>
      <cdr:y>0.34461</cdr:y>
    </cdr:from>
    <cdr:to>
      <cdr:x>0.89136</cdr:x>
      <cdr:y>0.4224</cdr:y>
    </cdr:to>
    <cdr:sp macro="" textlink="">
      <cdr:nvSpPr>
        <cdr:cNvPr id="15" name="TextBox 1">
          <a:extLst xmlns:a="http://schemas.openxmlformats.org/drawingml/2006/main">
            <a:ext uri="{FF2B5EF4-FFF2-40B4-BE49-F238E27FC236}">
              <a16:creationId xmlns:a16="http://schemas.microsoft.com/office/drawing/2014/main" id="{BD6E58D8-2220-4E71-BA65-96ABAB9F0F7C}"/>
            </a:ext>
          </a:extLst>
        </cdr:cNvPr>
        <cdr:cNvSpPr txBox="1"/>
      </cdr:nvSpPr>
      <cdr:spPr>
        <a:xfrm xmlns:a="http://schemas.openxmlformats.org/drawingml/2006/main">
          <a:off x="2762261" y="989750"/>
          <a:ext cx="776002" cy="2234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accent6">
                  <a:lumMod val="50000"/>
                </a:schemeClr>
              </a:solidFill>
            </a:rPr>
            <a:t>Átlagbér</a:t>
          </a:r>
        </a:p>
      </cdr:txBody>
    </cdr:sp>
  </cdr:relSizeAnchor>
  <cdr:relSizeAnchor xmlns:cdr="http://schemas.openxmlformats.org/drawingml/2006/chartDrawing">
    <cdr:from>
      <cdr:x>0.79748</cdr:x>
      <cdr:y>0.44303</cdr:y>
    </cdr:from>
    <cdr:to>
      <cdr:x>0.79752</cdr:x>
      <cdr:y>0.58295</cdr:y>
    </cdr:to>
    <cdr:cxnSp macro="">
      <cdr:nvCxnSpPr>
        <cdr:cNvPr id="16" name="Straight Arrow Connector 15">
          <a:extLst xmlns:a="http://schemas.openxmlformats.org/drawingml/2006/main">
            <a:ext uri="{FF2B5EF4-FFF2-40B4-BE49-F238E27FC236}">
              <a16:creationId xmlns:a16="http://schemas.microsoft.com/office/drawing/2014/main" id="{FBF098AA-283B-401C-B9FF-BA64AF95269E}"/>
            </a:ext>
          </a:extLst>
        </cdr:cNvPr>
        <cdr:cNvCxnSpPr/>
      </cdr:nvCxnSpPr>
      <cdr:spPr>
        <a:xfrm xmlns:a="http://schemas.openxmlformats.org/drawingml/2006/main" flipH="1">
          <a:off x="3165601" y="1272407"/>
          <a:ext cx="159" cy="401859"/>
        </a:xfrm>
        <a:prstGeom xmlns:a="http://schemas.openxmlformats.org/drawingml/2006/main" prst="straightConnector1">
          <a:avLst/>
        </a:prstGeom>
        <a:ln xmlns:a="http://schemas.openxmlformats.org/drawingml/2006/main" w="19050">
          <a:solidFill>
            <a:schemeClr val="accent6">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1.xml><?xml version="1.0" encoding="utf-8"?>
<c:userShapes xmlns:c="http://schemas.openxmlformats.org/drawingml/2006/chart">
  <cdr:relSizeAnchor xmlns:cdr="http://schemas.openxmlformats.org/drawingml/2006/chartDrawing">
    <cdr:from>
      <cdr:x>0.41256</cdr:x>
      <cdr:y>0.00213</cdr:y>
    </cdr:from>
    <cdr:to>
      <cdr:x>0.94393</cdr:x>
      <cdr:y>0.06827</cdr:y>
    </cdr:to>
    <cdr:sp macro="" textlink="">
      <cdr:nvSpPr>
        <cdr:cNvPr id="2" name="TextBox 1">
          <a:extLst xmlns:a="http://schemas.openxmlformats.org/drawingml/2006/main">
            <a:ext uri="{FF2B5EF4-FFF2-40B4-BE49-F238E27FC236}">
              <a16:creationId xmlns:a16="http://schemas.microsoft.com/office/drawing/2014/main" id="{B6080B66-FA65-4506-9614-9C6771B4D8C5}"/>
            </a:ext>
          </a:extLst>
        </cdr:cNvPr>
        <cdr:cNvSpPr txBox="1"/>
      </cdr:nvSpPr>
      <cdr:spPr>
        <a:xfrm xmlns:a="http://schemas.openxmlformats.org/drawingml/2006/main">
          <a:off x="1791836" y="6137"/>
          <a:ext cx="2307842" cy="1901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hu-HU" sz="900">
              <a:latin typeface="Calibri" panose="020F0502020204030204" pitchFamily="34" charset="0"/>
            </a:rPr>
            <a:t>In percentage of full-time employees</a:t>
          </a:r>
        </a:p>
      </cdr:txBody>
    </cdr:sp>
  </cdr:relSizeAnchor>
  <cdr:relSizeAnchor xmlns:cdr="http://schemas.openxmlformats.org/drawingml/2006/chartDrawing">
    <cdr:from>
      <cdr:x>0.67153</cdr:x>
      <cdr:y>0.01769</cdr:y>
    </cdr:from>
    <cdr:to>
      <cdr:x>0.9898</cdr:x>
      <cdr:y>0.08383</cdr:y>
    </cdr:to>
    <cdr:sp macro="" textlink="">
      <cdr:nvSpPr>
        <cdr:cNvPr id="3" name="TextBox 1">
          <a:extLst xmlns:a="http://schemas.openxmlformats.org/drawingml/2006/main">
            <a:ext uri="{FF2B5EF4-FFF2-40B4-BE49-F238E27FC236}">
              <a16:creationId xmlns:a16="http://schemas.microsoft.com/office/drawing/2014/main" id="{BFB9145D-4759-41A6-B0E8-D51DE9E3AC9F}"/>
            </a:ext>
          </a:extLst>
        </cdr:cNvPr>
        <cdr:cNvSpPr txBox="1"/>
      </cdr:nvSpPr>
      <cdr:spPr>
        <a:xfrm xmlns:a="http://schemas.openxmlformats.org/drawingml/2006/main">
          <a:off x="2894135" y="50801"/>
          <a:ext cx="1371646" cy="1899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a:p>
      </cdr:txBody>
    </cdr:sp>
  </cdr:relSizeAnchor>
  <cdr:relSizeAnchor xmlns:cdr="http://schemas.openxmlformats.org/drawingml/2006/chartDrawing">
    <cdr:from>
      <cdr:x>0.07158</cdr:x>
      <cdr:y>0</cdr:y>
    </cdr:from>
    <cdr:to>
      <cdr:x>0.4903</cdr:x>
      <cdr:y>0.06688</cdr:y>
    </cdr:to>
    <cdr:sp macro="" textlink="">
      <cdr:nvSpPr>
        <cdr:cNvPr id="4" name="TextBox 3">
          <a:extLst xmlns:a="http://schemas.openxmlformats.org/drawingml/2006/main">
            <a:ext uri="{FF2B5EF4-FFF2-40B4-BE49-F238E27FC236}">
              <a16:creationId xmlns:a16="http://schemas.microsoft.com/office/drawing/2014/main" id="{41AFBA1B-B7EC-4D83-950B-42ED8DC58C91}"/>
            </a:ext>
          </a:extLst>
        </cdr:cNvPr>
        <cdr:cNvSpPr txBox="1"/>
      </cdr:nvSpPr>
      <cdr:spPr>
        <a:xfrm xmlns:a="http://schemas.openxmlformats.org/drawingml/2006/main">
          <a:off x="284139" y="0"/>
          <a:ext cx="1662135" cy="1920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hu-HU" sz="900">
              <a:latin typeface="Calibri" panose="020F0502020204030204" pitchFamily="34" charset="0"/>
            </a:rPr>
            <a:t>Change of monthly base wage</a:t>
          </a:r>
        </a:p>
      </cdr:txBody>
    </cdr:sp>
  </cdr:relSizeAnchor>
  <cdr:relSizeAnchor xmlns:cdr="http://schemas.openxmlformats.org/drawingml/2006/chartDrawing">
    <cdr:from>
      <cdr:x>0.3931</cdr:x>
      <cdr:y>0.77246</cdr:y>
    </cdr:from>
    <cdr:to>
      <cdr:x>0.66067</cdr:x>
      <cdr:y>0.83629</cdr:y>
    </cdr:to>
    <cdr:sp macro="" textlink="">
      <cdr:nvSpPr>
        <cdr:cNvPr id="5" name="TextBox 1">
          <a:extLst xmlns:a="http://schemas.openxmlformats.org/drawingml/2006/main">
            <a:ext uri="{FF2B5EF4-FFF2-40B4-BE49-F238E27FC236}">
              <a16:creationId xmlns:a16="http://schemas.microsoft.com/office/drawing/2014/main" id="{A68726F1-7D8F-4562-BBFA-BA327BA28332}"/>
            </a:ext>
          </a:extLst>
        </cdr:cNvPr>
        <cdr:cNvSpPr txBox="1"/>
      </cdr:nvSpPr>
      <cdr:spPr>
        <a:xfrm xmlns:a="http://schemas.openxmlformats.org/drawingml/2006/main">
          <a:off x="1560419" y="2218553"/>
          <a:ext cx="1062129" cy="18333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a:latin typeface="Calibri" panose="020F0502020204030204" pitchFamily="34" charset="0"/>
            </a:rPr>
            <a:t>Base wage (HUF)</a:t>
          </a:r>
        </a:p>
      </cdr:txBody>
    </cdr:sp>
  </cdr:relSizeAnchor>
  <cdr:relSizeAnchor xmlns:cdr="http://schemas.openxmlformats.org/drawingml/2006/chartDrawing">
    <cdr:from>
      <cdr:x>0.1088</cdr:x>
      <cdr:y>0.07941</cdr:y>
    </cdr:from>
    <cdr:to>
      <cdr:x>0.35593</cdr:x>
      <cdr:y>0.15975</cdr:y>
    </cdr:to>
    <cdr:sp macro="" textlink="">
      <cdr:nvSpPr>
        <cdr:cNvPr id="6" name="TextBox 5">
          <a:extLst xmlns:a="http://schemas.openxmlformats.org/drawingml/2006/main">
            <a:ext uri="{FF2B5EF4-FFF2-40B4-BE49-F238E27FC236}">
              <a16:creationId xmlns:a16="http://schemas.microsoft.com/office/drawing/2014/main" id="{94DF7E21-1A2D-45D4-8173-583D115CB691}"/>
            </a:ext>
          </a:extLst>
        </cdr:cNvPr>
        <cdr:cNvSpPr txBox="1"/>
      </cdr:nvSpPr>
      <cdr:spPr>
        <a:xfrm xmlns:a="http://schemas.openxmlformats.org/drawingml/2006/main">
          <a:off x="431894" y="228058"/>
          <a:ext cx="980988" cy="2307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accent6">
                  <a:lumMod val="50000"/>
                </a:schemeClr>
              </a:solidFill>
            </a:rPr>
            <a:t>Minimum wage</a:t>
          </a:r>
        </a:p>
      </cdr:txBody>
    </cdr:sp>
  </cdr:relSizeAnchor>
  <cdr:relSizeAnchor xmlns:cdr="http://schemas.openxmlformats.org/drawingml/2006/chartDrawing">
    <cdr:from>
      <cdr:x>0.09198</cdr:x>
      <cdr:y>0.15214</cdr:y>
    </cdr:from>
    <cdr:to>
      <cdr:x>0.1351</cdr:x>
      <cdr:y>0.37144</cdr:y>
    </cdr:to>
    <cdr:cxnSp macro="">
      <cdr:nvCxnSpPr>
        <cdr:cNvPr id="7" name="Straight Arrow Connector 6">
          <a:extLst xmlns:a="http://schemas.openxmlformats.org/drawingml/2006/main">
            <a:ext uri="{FF2B5EF4-FFF2-40B4-BE49-F238E27FC236}">
              <a16:creationId xmlns:a16="http://schemas.microsoft.com/office/drawing/2014/main" id="{3DFB3259-1682-4946-9A48-9AC7062D2DA4}"/>
            </a:ext>
          </a:extLst>
        </cdr:cNvPr>
        <cdr:cNvCxnSpPr/>
      </cdr:nvCxnSpPr>
      <cdr:spPr>
        <a:xfrm xmlns:a="http://schemas.openxmlformats.org/drawingml/2006/main" flipH="1">
          <a:off x="365118" y="436956"/>
          <a:ext cx="171166" cy="629843"/>
        </a:xfrm>
        <a:prstGeom xmlns:a="http://schemas.openxmlformats.org/drawingml/2006/main" prst="straightConnector1">
          <a:avLst/>
        </a:prstGeom>
        <a:ln xmlns:a="http://schemas.openxmlformats.org/drawingml/2006/main" w="19050">
          <a:solidFill>
            <a:schemeClr val="accent6">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0.23406</cdr:x>
      <cdr:y>0.15263</cdr:y>
    </cdr:from>
    <cdr:to>
      <cdr:x>0.63588</cdr:x>
      <cdr:y>0.22429</cdr:y>
    </cdr:to>
    <cdr:sp macro="" textlink="">
      <cdr:nvSpPr>
        <cdr:cNvPr id="10" name="TextBox 1">
          <a:extLst xmlns:a="http://schemas.openxmlformats.org/drawingml/2006/main">
            <a:ext uri="{FF2B5EF4-FFF2-40B4-BE49-F238E27FC236}">
              <a16:creationId xmlns:a16="http://schemas.microsoft.com/office/drawing/2014/main" id="{A69CC3B6-4BD1-4C7F-81BF-C12FC4E4C047}"/>
            </a:ext>
          </a:extLst>
        </cdr:cNvPr>
        <cdr:cNvSpPr txBox="1"/>
      </cdr:nvSpPr>
      <cdr:spPr>
        <a:xfrm xmlns:a="http://schemas.openxmlformats.org/drawingml/2006/main">
          <a:off x="929098" y="438355"/>
          <a:ext cx="1595034" cy="2058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accent6">
                  <a:lumMod val="50000"/>
                </a:schemeClr>
              </a:solidFill>
            </a:rPr>
            <a:t>Guaranteed</a:t>
          </a:r>
          <a:r>
            <a:rPr lang="hu-HU" sz="900" b="1" baseline="0">
              <a:solidFill>
                <a:schemeClr val="accent6">
                  <a:lumMod val="50000"/>
                </a:schemeClr>
              </a:solidFill>
            </a:rPr>
            <a:t> minimum wage</a:t>
          </a:r>
          <a:endParaRPr lang="hu-HU" sz="900" b="1">
            <a:solidFill>
              <a:schemeClr val="accent6">
                <a:lumMod val="50000"/>
              </a:schemeClr>
            </a:solidFill>
          </a:endParaRPr>
        </a:p>
      </cdr:txBody>
    </cdr:sp>
  </cdr:relSizeAnchor>
  <cdr:relSizeAnchor xmlns:cdr="http://schemas.openxmlformats.org/drawingml/2006/chartDrawing">
    <cdr:from>
      <cdr:x>0.18796</cdr:x>
      <cdr:y>0.21209</cdr:y>
    </cdr:from>
    <cdr:to>
      <cdr:x>0.26436</cdr:x>
      <cdr:y>0.3134</cdr:y>
    </cdr:to>
    <cdr:cxnSp macro="">
      <cdr:nvCxnSpPr>
        <cdr:cNvPr id="11" name="Straight Arrow Connector 10">
          <a:extLst xmlns:a="http://schemas.openxmlformats.org/drawingml/2006/main">
            <a:ext uri="{FF2B5EF4-FFF2-40B4-BE49-F238E27FC236}">
              <a16:creationId xmlns:a16="http://schemas.microsoft.com/office/drawing/2014/main" id="{1A012B98-0F67-48A9-9FCD-0C820542C004}"/>
            </a:ext>
          </a:extLst>
        </cdr:cNvPr>
        <cdr:cNvCxnSpPr/>
      </cdr:nvCxnSpPr>
      <cdr:spPr>
        <a:xfrm xmlns:a="http://schemas.openxmlformats.org/drawingml/2006/main" flipH="1">
          <a:off x="746114" y="609144"/>
          <a:ext cx="303272" cy="290969"/>
        </a:xfrm>
        <a:prstGeom xmlns:a="http://schemas.openxmlformats.org/drawingml/2006/main" prst="straightConnector1">
          <a:avLst/>
        </a:prstGeom>
        <a:ln xmlns:a="http://schemas.openxmlformats.org/drawingml/2006/main" w="19050">
          <a:solidFill>
            <a:schemeClr val="accent6">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0.35192</cdr:x>
      <cdr:y>0.26125</cdr:y>
    </cdr:from>
    <cdr:to>
      <cdr:x>0.57429</cdr:x>
      <cdr:y>0.34546</cdr:y>
    </cdr:to>
    <cdr:sp macro="" textlink="">
      <cdr:nvSpPr>
        <cdr:cNvPr id="13" name="TextBox 1">
          <a:extLst xmlns:a="http://schemas.openxmlformats.org/drawingml/2006/main">
            <a:ext uri="{FF2B5EF4-FFF2-40B4-BE49-F238E27FC236}">
              <a16:creationId xmlns:a16="http://schemas.microsoft.com/office/drawing/2014/main" id="{BD6E58D8-2220-4E71-BA65-96ABAB9F0F7C}"/>
            </a:ext>
          </a:extLst>
        </cdr:cNvPr>
        <cdr:cNvSpPr txBox="1"/>
      </cdr:nvSpPr>
      <cdr:spPr>
        <a:xfrm xmlns:a="http://schemas.openxmlformats.org/drawingml/2006/main">
          <a:off x="1396955" y="750326"/>
          <a:ext cx="882694" cy="2418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accent6">
                  <a:lumMod val="50000"/>
                </a:schemeClr>
              </a:solidFill>
            </a:rPr>
            <a:t>Median wage</a:t>
          </a:r>
        </a:p>
      </cdr:txBody>
    </cdr:sp>
  </cdr:relSizeAnchor>
  <cdr:relSizeAnchor xmlns:cdr="http://schemas.openxmlformats.org/drawingml/2006/chartDrawing">
    <cdr:from>
      <cdr:x>0.38992</cdr:x>
      <cdr:y>0.34171</cdr:y>
    </cdr:from>
    <cdr:to>
      <cdr:x>0.43821</cdr:x>
      <cdr:y>0.5566</cdr:y>
    </cdr:to>
    <cdr:cxnSp macro="">
      <cdr:nvCxnSpPr>
        <cdr:cNvPr id="14" name="Straight Arrow Connector 13">
          <a:extLst xmlns:a="http://schemas.openxmlformats.org/drawingml/2006/main">
            <a:ext uri="{FF2B5EF4-FFF2-40B4-BE49-F238E27FC236}">
              <a16:creationId xmlns:a16="http://schemas.microsoft.com/office/drawing/2014/main" id="{FBF098AA-283B-401C-B9FF-BA64AF95269E}"/>
            </a:ext>
          </a:extLst>
        </cdr:cNvPr>
        <cdr:cNvCxnSpPr/>
      </cdr:nvCxnSpPr>
      <cdr:spPr>
        <a:xfrm xmlns:a="http://schemas.openxmlformats.org/drawingml/2006/main" flipH="1">
          <a:off x="1547796" y="981423"/>
          <a:ext cx="191688" cy="617178"/>
        </a:xfrm>
        <a:prstGeom xmlns:a="http://schemas.openxmlformats.org/drawingml/2006/main" prst="straightConnector1">
          <a:avLst/>
        </a:prstGeom>
        <a:ln xmlns:a="http://schemas.openxmlformats.org/drawingml/2006/main" w="19050">
          <a:solidFill>
            <a:schemeClr val="accent6">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0.68707</cdr:x>
      <cdr:y>0.35788</cdr:y>
    </cdr:from>
    <cdr:to>
      <cdr:x>0.90816</cdr:x>
      <cdr:y>0.42174</cdr:y>
    </cdr:to>
    <cdr:sp macro="" textlink="">
      <cdr:nvSpPr>
        <cdr:cNvPr id="15" name="TextBox 1">
          <a:extLst xmlns:a="http://schemas.openxmlformats.org/drawingml/2006/main">
            <a:ext uri="{FF2B5EF4-FFF2-40B4-BE49-F238E27FC236}">
              <a16:creationId xmlns:a16="http://schemas.microsoft.com/office/drawing/2014/main" id="{BD6E58D8-2220-4E71-BA65-96ABAB9F0F7C}"/>
            </a:ext>
          </a:extLst>
        </cdr:cNvPr>
        <cdr:cNvSpPr txBox="1"/>
      </cdr:nvSpPr>
      <cdr:spPr>
        <a:xfrm xmlns:a="http://schemas.openxmlformats.org/drawingml/2006/main">
          <a:off x="2727329" y="1027841"/>
          <a:ext cx="877622" cy="1834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accent6">
                  <a:lumMod val="50000"/>
                </a:schemeClr>
              </a:solidFill>
            </a:rPr>
            <a:t>Average wage</a:t>
          </a:r>
        </a:p>
      </cdr:txBody>
    </cdr:sp>
  </cdr:relSizeAnchor>
  <cdr:relSizeAnchor xmlns:cdr="http://schemas.openxmlformats.org/drawingml/2006/chartDrawing">
    <cdr:from>
      <cdr:x>0.79748</cdr:x>
      <cdr:y>0.44303</cdr:y>
    </cdr:from>
    <cdr:to>
      <cdr:x>0.79752</cdr:x>
      <cdr:y>0.58295</cdr:y>
    </cdr:to>
    <cdr:cxnSp macro="">
      <cdr:nvCxnSpPr>
        <cdr:cNvPr id="16" name="Straight Arrow Connector 15">
          <a:extLst xmlns:a="http://schemas.openxmlformats.org/drawingml/2006/main">
            <a:ext uri="{FF2B5EF4-FFF2-40B4-BE49-F238E27FC236}">
              <a16:creationId xmlns:a16="http://schemas.microsoft.com/office/drawing/2014/main" id="{FBF098AA-283B-401C-B9FF-BA64AF95269E}"/>
            </a:ext>
          </a:extLst>
        </cdr:cNvPr>
        <cdr:cNvCxnSpPr/>
      </cdr:nvCxnSpPr>
      <cdr:spPr>
        <a:xfrm xmlns:a="http://schemas.openxmlformats.org/drawingml/2006/main" flipH="1">
          <a:off x="3165601" y="1272407"/>
          <a:ext cx="159" cy="401859"/>
        </a:xfrm>
        <a:prstGeom xmlns:a="http://schemas.openxmlformats.org/drawingml/2006/main" prst="straightConnector1">
          <a:avLst/>
        </a:prstGeom>
        <a:ln xmlns:a="http://schemas.openxmlformats.org/drawingml/2006/main" w="19050">
          <a:solidFill>
            <a:schemeClr val="accent6">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2.xml><?xml version="1.0" encoding="utf-8"?>
<xdr:wsDr xmlns:xdr="http://schemas.openxmlformats.org/drawingml/2006/spreadsheetDrawing" xmlns:a="http://schemas.openxmlformats.org/drawingml/2006/main">
  <xdr:twoCellAnchor>
    <xdr:from>
      <xdr:col>6</xdr:col>
      <xdr:colOff>533399</xdr:colOff>
      <xdr:row>18</xdr:row>
      <xdr:rowOff>28575</xdr:rowOff>
    </xdr:from>
    <xdr:to>
      <xdr:col>13</xdr:col>
      <xdr:colOff>292874</xdr:colOff>
      <xdr:row>35</xdr:row>
      <xdr:rowOff>155850</xdr:rowOff>
    </xdr:to>
    <xdr:graphicFrame macro="">
      <xdr:nvGraphicFramePr>
        <xdr:cNvPr id="2" name="Chart 1">
          <a:extLst>
            <a:ext uri="{FF2B5EF4-FFF2-40B4-BE49-F238E27FC236}">
              <a16:creationId xmlns:a16="http://schemas.microsoft.com/office/drawing/2014/main" id="{22968E52-D416-481D-8E43-9C0F95F87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390524</xdr:colOff>
      <xdr:row>18</xdr:row>
      <xdr:rowOff>85725</xdr:rowOff>
    </xdr:from>
    <xdr:to>
      <xdr:col>21</xdr:col>
      <xdr:colOff>149999</xdr:colOff>
      <xdr:row>36</xdr:row>
      <xdr:rowOff>51075</xdr:rowOff>
    </xdr:to>
    <xdr:graphicFrame macro="">
      <xdr:nvGraphicFramePr>
        <xdr:cNvPr id="3" name="Chart 2">
          <a:extLst>
            <a:ext uri="{FF2B5EF4-FFF2-40B4-BE49-F238E27FC236}">
              <a16:creationId xmlns:a16="http://schemas.microsoft.com/office/drawing/2014/main" id="{64CFDF9E-99DE-473A-8152-DCE519A4B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0.06752</cdr:x>
      <cdr:y>0</cdr:y>
    </cdr:from>
    <cdr:to>
      <cdr:x>0.67878</cdr:x>
      <cdr:y>0.12062</cdr:y>
    </cdr:to>
    <cdr:sp macro="" textlink="">
      <cdr:nvSpPr>
        <cdr:cNvPr id="2" name="TextBox 1">
          <a:extLst xmlns:a="http://schemas.openxmlformats.org/drawingml/2006/main">
            <a:ext uri="{FF2B5EF4-FFF2-40B4-BE49-F238E27FC236}">
              <a16:creationId xmlns:a16="http://schemas.microsoft.com/office/drawing/2014/main" id="{10B51173-6E6F-45F9-AF79-431DD49EBB2B}"/>
            </a:ext>
          </a:extLst>
        </cdr:cNvPr>
        <cdr:cNvSpPr txBox="1"/>
      </cdr:nvSpPr>
      <cdr:spPr>
        <a:xfrm xmlns:a="http://schemas.openxmlformats.org/drawingml/2006/main">
          <a:off x="291425" y="0"/>
          <a:ext cx="2638256" cy="3475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aseline="0"/>
            <a:t>%</a:t>
          </a:r>
          <a:endParaRPr lang="hu-HU" sz="900"/>
        </a:p>
      </cdr:txBody>
    </cdr:sp>
  </cdr:relSizeAnchor>
</c:userShapes>
</file>

<file path=xl/drawings/drawing44.xml><?xml version="1.0" encoding="utf-8"?>
<c:userShapes xmlns:c="http://schemas.openxmlformats.org/drawingml/2006/chart">
  <cdr:relSizeAnchor xmlns:cdr="http://schemas.openxmlformats.org/drawingml/2006/chartDrawing">
    <cdr:from>
      <cdr:x>0.06752</cdr:x>
      <cdr:y>0</cdr:y>
    </cdr:from>
    <cdr:to>
      <cdr:x>0.67878</cdr:x>
      <cdr:y>0.12062</cdr:y>
    </cdr:to>
    <cdr:sp macro="" textlink="">
      <cdr:nvSpPr>
        <cdr:cNvPr id="2" name="TextBox 1">
          <a:extLst xmlns:a="http://schemas.openxmlformats.org/drawingml/2006/main">
            <a:ext uri="{FF2B5EF4-FFF2-40B4-BE49-F238E27FC236}">
              <a16:creationId xmlns:a16="http://schemas.microsoft.com/office/drawing/2014/main" id="{10B51173-6E6F-45F9-AF79-431DD49EBB2B}"/>
            </a:ext>
          </a:extLst>
        </cdr:cNvPr>
        <cdr:cNvSpPr txBox="1"/>
      </cdr:nvSpPr>
      <cdr:spPr>
        <a:xfrm xmlns:a="http://schemas.openxmlformats.org/drawingml/2006/main">
          <a:off x="291425" y="0"/>
          <a:ext cx="2638256" cy="3475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baseline="0"/>
            <a:t>Per cent</a:t>
          </a:r>
          <a:endParaRPr lang="hu-HU" sz="1000"/>
        </a:p>
      </cdr:txBody>
    </cdr:sp>
  </cdr:relSizeAnchor>
</c:userShapes>
</file>

<file path=xl/drawings/drawing5.xml><?xml version="1.0" encoding="utf-8"?>
<c:userShapes xmlns:c="http://schemas.openxmlformats.org/drawingml/2006/chart">
  <cdr:relSizeAnchor xmlns:cdr="http://schemas.openxmlformats.org/drawingml/2006/chartDrawing">
    <cdr:from>
      <cdr:x>0.41473</cdr:x>
      <cdr:y>0.18995</cdr:y>
    </cdr:from>
    <cdr:to>
      <cdr:x>0.84881</cdr:x>
      <cdr:y>0.32589</cdr:y>
    </cdr:to>
    <cdr:sp macro="" textlink="">
      <cdr:nvSpPr>
        <cdr:cNvPr id="2" name="TextBox 1">
          <a:extLst xmlns:a="http://schemas.openxmlformats.org/drawingml/2006/main">
            <a:ext uri="{FF2B5EF4-FFF2-40B4-BE49-F238E27FC236}">
              <a16:creationId xmlns:a16="http://schemas.microsoft.com/office/drawing/2014/main" id="{BD629339-3000-4730-871A-BD0585174242}"/>
            </a:ext>
          </a:extLst>
        </cdr:cNvPr>
        <cdr:cNvSpPr txBox="1"/>
      </cdr:nvSpPr>
      <cdr:spPr>
        <a:xfrm xmlns:a="http://schemas.openxmlformats.org/drawingml/2006/main">
          <a:off x="1254142" y="437656"/>
          <a:ext cx="1312658" cy="313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szeptemberi előrejelzés</a:t>
          </a:r>
        </a:p>
      </cdr:txBody>
    </cdr:sp>
  </cdr:relSizeAnchor>
  <cdr:relSizeAnchor xmlns:cdr="http://schemas.openxmlformats.org/drawingml/2006/chartDrawing">
    <cdr:from>
      <cdr:x>0.81895</cdr:x>
      <cdr:y>0.27285</cdr:y>
    </cdr:from>
    <cdr:to>
      <cdr:x>0.87879</cdr:x>
      <cdr:y>0.3638</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a:off x="2476505" y="628646"/>
          <a:ext cx="180970" cy="209554"/>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0.42418</cdr:x>
      <cdr:y>0.17755</cdr:y>
    </cdr:from>
    <cdr:to>
      <cdr:x>0.85826</cdr:x>
      <cdr:y>0.31349</cdr:y>
    </cdr:to>
    <cdr:sp macro="" textlink="">
      <cdr:nvSpPr>
        <cdr:cNvPr id="2" name="TextBox 1">
          <a:extLst xmlns:a="http://schemas.openxmlformats.org/drawingml/2006/main">
            <a:ext uri="{FF2B5EF4-FFF2-40B4-BE49-F238E27FC236}">
              <a16:creationId xmlns:a16="http://schemas.microsoft.com/office/drawing/2014/main" id="{6FB0F6CF-D1A0-48F0-91F9-3BEC2ACEB054}"/>
            </a:ext>
          </a:extLst>
        </cdr:cNvPr>
        <cdr:cNvSpPr txBox="1"/>
      </cdr:nvSpPr>
      <cdr:spPr>
        <a:xfrm xmlns:a="http://schemas.openxmlformats.org/drawingml/2006/main">
          <a:off x="1282717" y="409081"/>
          <a:ext cx="1312658" cy="313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0" i="1">
              <a:latin typeface="Calibri" panose="020F0502020204030204" pitchFamily="34" charset="0"/>
            </a:rPr>
            <a:t>September forecast</a:t>
          </a:r>
        </a:p>
      </cdr:txBody>
    </cdr:sp>
  </cdr:relSizeAnchor>
  <cdr:relSizeAnchor xmlns:cdr="http://schemas.openxmlformats.org/drawingml/2006/chartDrawing">
    <cdr:from>
      <cdr:x>0.81895</cdr:x>
      <cdr:y>0.27285</cdr:y>
    </cdr:from>
    <cdr:to>
      <cdr:x>0.87962</cdr:x>
      <cdr:y>0.37279</cdr:y>
    </cdr:to>
    <cdr:sp macro="" textlink="">
      <cdr:nvSpPr>
        <cdr:cNvPr id="4" name="Straight Arrow Connector 3">
          <a:extLst xmlns:a="http://schemas.openxmlformats.org/drawingml/2006/main">
            <a:ext uri="{FF2B5EF4-FFF2-40B4-BE49-F238E27FC236}">
              <a16:creationId xmlns:a16="http://schemas.microsoft.com/office/drawing/2014/main" id="{1628E169-B458-48AA-A130-F27EE2B63C7C}"/>
            </a:ext>
          </a:extLst>
        </cdr:cNvPr>
        <cdr:cNvSpPr/>
      </cdr:nvSpPr>
      <cdr:spPr>
        <a:xfrm xmlns:a="http://schemas.openxmlformats.org/drawingml/2006/main">
          <a:off x="2476505" y="628646"/>
          <a:ext cx="183455" cy="230261"/>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9</xdr:col>
      <xdr:colOff>85724</xdr:colOff>
      <xdr:row>2</xdr:row>
      <xdr:rowOff>9524</xdr:rowOff>
    </xdr:from>
    <xdr:to>
      <xdr:col>14</xdr:col>
      <xdr:colOff>109349</xdr:colOff>
      <xdr:row>17</xdr:row>
      <xdr:rowOff>27524</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95250</xdr:colOff>
      <xdr:row>19</xdr:row>
      <xdr:rowOff>0</xdr:rowOff>
    </xdr:from>
    <xdr:to>
      <xdr:col>14</xdr:col>
      <xdr:colOff>118875</xdr:colOff>
      <xdr:row>34</xdr:row>
      <xdr:rowOff>18000</xdr:rowOff>
    </xdr:to>
    <xdr:graphicFrame macro="">
      <xdr:nvGraphicFramePr>
        <xdr:cNvPr id="5" name="Diagram 1">
          <a:extLst>
            <a:ext uri="{FF2B5EF4-FFF2-40B4-BE49-F238E27FC236}">
              <a16:creationId xmlns:a16="http://schemas.microsoft.com/office/drawing/2014/main" id="{A88CBDE9-29D5-44D9-9AC3-AA29EBBA7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0.06631</cdr:x>
      <cdr:y>0.00256</cdr:y>
    </cdr:from>
    <cdr:to>
      <cdr:x>0.11764</cdr:x>
      <cdr:y>0.10378</cdr:y>
    </cdr:to>
    <cdr:sp macro="" textlink="">
      <cdr:nvSpPr>
        <cdr:cNvPr id="2" name="Szövegdoboz 1">
          <a:extLst xmlns:a="http://schemas.openxmlformats.org/drawingml/2006/main">
            <a:ext uri="{FF2B5EF4-FFF2-40B4-BE49-F238E27FC236}">
              <a16:creationId xmlns:a16="http://schemas.microsoft.com/office/drawing/2014/main" id="{BA220B29-5CC7-424E-A616-E2F36D71F024}"/>
            </a:ext>
          </a:extLst>
        </cdr:cNvPr>
        <cdr:cNvSpPr txBox="1"/>
      </cdr:nvSpPr>
      <cdr:spPr>
        <a:xfrm xmlns:a="http://schemas.openxmlformats.org/drawingml/2006/main">
          <a:off x="200533" y="5896"/>
          <a:ext cx="155223"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t>
          </a:r>
        </a:p>
      </cdr:txBody>
    </cdr:sp>
  </cdr:relSizeAnchor>
  <cdr:relSizeAnchor xmlns:cdr="http://schemas.openxmlformats.org/drawingml/2006/chartDrawing">
    <cdr:from>
      <cdr:x>0.0842</cdr:x>
      <cdr:y>0.22535</cdr:y>
    </cdr:from>
    <cdr:to>
      <cdr:x>0.96699</cdr:x>
      <cdr:y>0.22535</cdr:y>
    </cdr:to>
    <cdr:cxnSp macro="">
      <cdr:nvCxnSpPr>
        <cdr:cNvPr id="7" name="Straight Connector 6">
          <a:extLst xmlns:a="http://schemas.openxmlformats.org/drawingml/2006/main">
            <a:ext uri="{FF2B5EF4-FFF2-40B4-BE49-F238E27FC236}">
              <a16:creationId xmlns:a16="http://schemas.microsoft.com/office/drawing/2014/main" id="{1E99744A-08CD-4ED8-9AD6-98BF837E1C8C}"/>
            </a:ext>
          </a:extLst>
        </cdr:cNvPr>
        <cdr:cNvCxnSpPr/>
      </cdr:nvCxnSpPr>
      <cdr:spPr>
        <a:xfrm xmlns:a="http://schemas.openxmlformats.org/drawingml/2006/main">
          <a:off x="254621" y="519201"/>
          <a:ext cx="2669557" cy="0"/>
        </a:xfrm>
        <a:prstGeom xmlns:a="http://schemas.openxmlformats.org/drawingml/2006/main" prst="line">
          <a:avLst/>
        </a:prstGeom>
        <a:ln xmlns:a="http://schemas.openxmlformats.org/drawingml/2006/main" w="31750">
          <a:solidFill>
            <a:schemeClr val="accent6">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0.38101</cdr:x>
      <cdr:y>0.09509</cdr:y>
    </cdr:from>
    <cdr:to>
      <cdr:x>0.38101</cdr:x>
      <cdr:y>0.78962</cdr:y>
    </cdr:to>
    <cdr:cxnSp macro="">
      <cdr:nvCxnSpPr>
        <cdr:cNvPr id="9" name="Straight Connector 8">
          <a:extLst xmlns:a="http://schemas.openxmlformats.org/drawingml/2006/main">
            <a:ext uri="{FF2B5EF4-FFF2-40B4-BE49-F238E27FC236}">
              <a16:creationId xmlns:a16="http://schemas.microsoft.com/office/drawing/2014/main" id="{7A6B253B-096A-4AD3-AFF2-F8061B594911}"/>
            </a:ext>
          </a:extLst>
        </cdr:cNvPr>
        <cdr:cNvCxnSpPr/>
      </cdr:nvCxnSpPr>
      <cdr:spPr>
        <a:xfrm xmlns:a="http://schemas.openxmlformats.org/drawingml/2006/main" flipV="1">
          <a:off x="1152174" y="219087"/>
          <a:ext cx="0" cy="160019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0.0693</cdr:x>
      <cdr:y>0.09922</cdr:y>
    </cdr:from>
    <cdr:to>
      <cdr:x>0.43401</cdr:x>
      <cdr:y>0.21911</cdr:y>
    </cdr:to>
    <cdr:sp macro="" textlink="">
      <cdr:nvSpPr>
        <cdr:cNvPr id="10" name="TextBox 9">
          <a:extLst xmlns:a="http://schemas.openxmlformats.org/drawingml/2006/main">
            <a:ext uri="{FF2B5EF4-FFF2-40B4-BE49-F238E27FC236}">
              <a16:creationId xmlns:a16="http://schemas.microsoft.com/office/drawing/2014/main" id="{11547018-0E20-40B4-A7C0-701638E5F66F}"/>
            </a:ext>
          </a:extLst>
        </cdr:cNvPr>
        <cdr:cNvSpPr txBox="1"/>
      </cdr:nvSpPr>
      <cdr:spPr>
        <a:xfrm xmlns:a="http://schemas.openxmlformats.org/drawingml/2006/main">
          <a:off x="209562" y="228598"/>
          <a:ext cx="1102883" cy="2762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EKB inflációs célja</a:t>
          </a:r>
        </a:p>
      </cdr:txBody>
    </cdr:sp>
  </cdr:relSizeAnchor>
  <cdr:relSizeAnchor xmlns:cdr="http://schemas.openxmlformats.org/drawingml/2006/chartDrawing">
    <cdr:from>
      <cdr:x>0.39373</cdr:x>
      <cdr:y>0.14883</cdr:y>
    </cdr:from>
    <cdr:to>
      <cdr:x>0.42837</cdr:x>
      <cdr:y>0.20257</cdr:y>
    </cdr:to>
    <cdr:cxnSp macro="">
      <cdr:nvCxnSpPr>
        <cdr:cNvPr id="5" name="Straight Arrow Connector 4">
          <a:extLst xmlns:a="http://schemas.openxmlformats.org/drawingml/2006/main">
            <a:ext uri="{FF2B5EF4-FFF2-40B4-BE49-F238E27FC236}">
              <a16:creationId xmlns:a16="http://schemas.microsoft.com/office/drawing/2014/main" id="{52029A60-D73B-46B4-A20D-6641AFE6E533}"/>
            </a:ext>
          </a:extLst>
        </cdr:cNvPr>
        <cdr:cNvCxnSpPr/>
      </cdr:nvCxnSpPr>
      <cdr:spPr>
        <a:xfrm xmlns:a="http://schemas.openxmlformats.org/drawingml/2006/main">
          <a:off x="1190626" y="342901"/>
          <a:ext cx="104775" cy="123825"/>
        </a:xfrm>
        <a:prstGeom xmlns:a="http://schemas.openxmlformats.org/drawingml/2006/main" prst="straightConnector1">
          <a:avLst/>
        </a:prstGeom>
        <a:ln xmlns:a="http://schemas.openxmlformats.org/drawingml/2006/main" w="12700">
          <a:solidFill>
            <a:schemeClr val="tx1">
              <a:lumMod val="50000"/>
              <a:lumOff val="50000"/>
            </a:schemeClr>
          </a:solidFill>
          <a:prstDash val="solid"/>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0.67255</cdr:x>
      <cdr:y>0.09647</cdr:y>
    </cdr:from>
    <cdr:to>
      <cdr:x>0.67255</cdr:x>
      <cdr:y>0.791</cdr:y>
    </cdr:to>
    <cdr:cxnSp macro="">
      <cdr:nvCxnSpPr>
        <cdr:cNvPr id="8" name="Straight Connector 7">
          <a:extLst xmlns:a="http://schemas.openxmlformats.org/drawingml/2006/main">
            <a:ext uri="{FF2B5EF4-FFF2-40B4-BE49-F238E27FC236}">
              <a16:creationId xmlns:a16="http://schemas.microsoft.com/office/drawing/2014/main" id="{2A16EE55-5103-4C8A-83C4-58DBCB87CF78}"/>
            </a:ext>
          </a:extLst>
        </cdr:cNvPr>
        <cdr:cNvCxnSpPr/>
      </cdr:nvCxnSpPr>
      <cdr:spPr>
        <a:xfrm xmlns:a="http://schemas.openxmlformats.org/drawingml/2006/main" flipV="1">
          <a:off x="2033793" y="222262"/>
          <a:ext cx="0" cy="160019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0.08735</cdr:x>
      <cdr:y>0.22535</cdr:y>
    </cdr:from>
    <cdr:to>
      <cdr:x>0.97014</cdr:x>
      <cdr:y>0.22535</cdr:y>
    </cdr:to>
    <cdr:cxnSp macro="">
      <cdr:nvCxnSpPr>
        <cdr:cNvPr id="7" name="Straight Connector 6">
          <a:extLst xmlns:a="http://schemas.openxmlformats.org/drawingml/2006/main">
            <a:ext uri="{FF2B5EF4-FFF2-40B4-BE49-F238E27FC236}">
              <a16:creationId xmlns:a16="http://schemas.microsoft.com/office/drawing/2014/main" id="{1E99744A-08CD-4ED8-9AD6-98BF837E1C8C}"/>
            </a:ext>
          </a:extLst>
        </cdr:cNvPr>
        <cdr:cNvCxnSpPr/>
      </cdr:nvCxnSpPr>
      <cdr:spPr>
        <a:xfrm xmlns:a="http://schemas.openxmlformats.org/drawingml/2006/main">
          <a:off x="264146" y="519201"/>
          <a:ext cx="2669557" cy="0"/>
        </a:xfrm>
        <a:prstGeom xmlns:a="http://schemas.openxmlformats.org/drawingml/2006/main" prst="line">
          <a:avLst/>
        </a:prstGeom>
        <a:ln xmlns:a="http://schemas.openxmlformats.org/drawingml/2006/main" w="31750">
          <a:solidFill>
            <a:schemeClr val="accent6">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0.38101</cdr:x>
      <cdr:y>0.09509</cdr:y>
    </cdr:from>
    <cdr:to>
      <cdr:x>0.38101</cdr:x>
      <cdr:y>0.78962</cdr:y>
    </cdr:to>
    <cdr:cxnSp macro="">
      <cdr:nvCxnSpPr>
        <cdr:cNvPr id="9" name="Straight Connector 8">
          <a:extLst xmlns:a="http://schemas.openxmlformats.org/drawingml/2006/main">
            <a:ext uri="{FF2B5EF4-FFF2-40B4-BE49-F238E27FC236}">
              <a16:creationId xmlns:a16="http://schemas.microsoft.com/office/drawing/2014/main" id="{7A6B253B-096A-4AD3-AFF2-F8061B594911}"/>
            </a:ext>
          </a:extLst>
        </cdr:cNvPr>
        <cdr:cNvCxnSpPr/>
      </cdr:nvCxnSpPr>
      <cdr:spPr>
        <a:xfrm xmlns:a="http://schemas.openxmlformats.org/drawingml/2006/main" flipV="1">
          <a:off x="1152174" y="219087"/>
          <a:ext cx="0" cy="160019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0.063</cdr:x>
      <cdr:y>0.11162</cdr:y>
    </cdr:from>
    <cdr:to>
      <cdr:x>0.42837</cdr:x>
      <cdr:y>0.23151</cdr:y>
    </cdr:to>
    <cdr:sp macro="" textlink="">
      <cdr:nvSpPr>
        <cdr:cNvPr id="10" name="TextBox 9">
          <a:extLst xmlns:a="http://schemas.openxmlformats.org/drawingml/2006/main">
            <a:ext uri="{FF2B5EF4-FFF2-40B4-BE49-F238E27FC236}">
              <a16:creationId xmlns:a16="http://schemas.microsoft.com/office/drawing/2014/main" id="{11547018-0E20-40B4-A7C0-701638E5F66F}"/>
            </a:ext>
          </a:extLst>
        </cdr:cNvPr>
        <cdr:cNvSpPr txBox="1"/>
      </cdr:nvSpPr>
      <cdr:spPr>
        <a:xfrm xmlns:a="http://schemas.openxmlformats.org/drawingml/2006/main">
          <a:off x="190512" y="257173"/>
          <a:ext cx="1104879" cy="2762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hu-HU" sz="900">
              <a:latin typeface="+mn-lt"/>
              <a:ea typeface="+mn-ea"/>
              <a:cs typeface="+mn-cs"/>
            </a:rPr>
            <a:t>ECB inflation target</a:t>
          </a:r>
        </a:p>
      </cdr:txBody>
    </cdr:sp>
  </cdr:relSizeAnchor>
  <cdr:relSizeAnchor xmlns:cdr="http://schemas.openxmlformats.org/drawingml/2006/chartDrawing">
    <cdr:from>
      <cdr:x>0.40317</cdr:x>
      <cdr:y>0.16123</cdr:y>
    </cdr:from>
    <cdr:to>
      <cdr:x>0.44727</cdr:x>
      <cdr:y>0.20257</cdr:y>
    </cdr:to>
    <cdr:cxnSp macro="">
      <cdr:nvCxnSpPr>
        <cdr:cNvPr id="5" name="Straight Arrow Connector 4">
          <a:extLst xmlns:a="http://schemas.openxmlformats.org/drawingml/2006/main">
            <a:ext uri="{FF2B5EF4-FFF2-40B4-BE49-F238E27FC236}">
              <a16:creationId xmlns:a16="http://schemas.microsoft.com/office/drawing/2014/main" id="{52029A60-D73B-46B4-A20D-6641AFE6E533}"/>
            </a:ext>
          </a:extLst>
        </cdr:cNvPr>
        <cdr:cNvCxnSpPr/>
      </cdr:nvCxnSpPr>
      <cdr:spPr>
        <a:xfrm xmlns:a="http://schemas.openxmlformats.org/drawingml/2006/main">
          <a:off x="1219200" y="371475"/>
          <a:ext cx="133350" cy="95250"/>
        </a:xfrm>
        <a:prstGeom xmlns:a="http://schemas.openxmlformats.org/drawingml/2006/main" prst="straightConnector1">
          <a:avLst/>
        </a:prstGeom>
        <a:ln xmlns:a="http://schemas.openxmlformats.org/drawingml/2006/main" w="12700">
          <a:solidFill>
            <a:schemeClr val="tx1">
              <a:lumMod val="50000"/>
              <a:lumOff val="50000"/>
            </a:schemeClr>
          </a:solidFill>
          <a:prstDash val="solid"/>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0.67255</cdr:x>
      <cdr:y>0.09647</cdr:y>
    </cdr:from>
    <cdr:to>
      <cdr:x>0.67255</cdr:x>
      <cdr:y>0.791</cdr:y>
    </cdr:to>
    <cdr:cxnSp macro="">
      <cdr:nvCxnSpPr>
        <cdr:cNvPr id="8" name="Straight Connector 7">
          <a:extLst xmlns:a="http://schemas.openxmlformats.org/drawingml/2006/main">
            <a:ext uri="{FF2B5EF4-FFF2-40B4-BE49-F238E27FC236}">
              <a16:creationId xmlns:a16="http://schemas.microsoft.com/office/drawing/2014/main" id="{2A16EE55-5103-4C8A-83C4-58DBCB87CF78}"/>
            </a:ext>
          </a:extLst>
        </cdr:cNvPr>
        <cdr:cNvCxnSpPr/>
      </cdr:nvCxnSpPr>
      <cdr:spPr>
        <a:xfrm xmlns:a="http://schemas.openxmlformats.org/drawingml/2006/main" flipV="1">
          <a:off x="2033793" y="222262"/>
          <a:ext cx="0" cy="160019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Kkf/Konjunktura%20elemzo%20osztaly/_Common/Munkapiac/fc/2005_04/Gra_fc_versenyszekto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SECTION1\101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v2\PPF\_Common\MEO\K&#246;z&#246;s\Forint%20&#233;s%20euro%20spot%20&#233;s%20forward%20hozamo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IR\2016_09\Keretes\Infl&#225;ci&#243;s%20v&#225;rakoz&#225;sok%20magyar&#225;z&#243;%20t&#233;nyez&#337;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_workflow/KKF/_IR%20&#246;sszes/2016_09/_&#225;br&#225;k/M_1.%20fejezet%20-%201st%20chap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mnb\KKF\Konjunktura%20elemzo%20osztaly\_Common\Munkapiac\DATA\L&#233;tsz&#225;m\D_OMK_q.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mnb\mnb\KKF\Konjunktura%20elemzo%20osztaly\_Common\Munkapiac\Kapacit&#225;s%20kihaszn&#225;lts&#225;g\Charts_k&#252;ld&#233;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_BÁK_revision_qoq"/>
      <sheetName val="Gra_BÁK_revision_yoy"/>
      <sheetName val="Gra_BÁK_fc_revision_qoq"/>
      <sheetName val="Gra_BÁK_fc_revision_yoy"/>
      <sheetName val="Gra_BÁK_fc_qoq"/>
      <sheetName val="Gra_BÁK_fc_yoy"/>
      <sheetName val="Gra_Létszám_fc"/>
      <sheetName val="Gra_Létszám_fc (2)"/>
      <sheetName val="Gra_Verseny_qoq"/>
      <sheetName val="Gra_Verseny_qoq (2)"/>
      <sheetName val="Gra_Verseny_yoy"/>
      <sheetName val="Gra_Verseny_yoy (2)"/>
      <sheetName val="Gra_Verseny_yoy (3)"/>
      <sheetName val="Gra_Verseny_yoy (4)"/>
      <sheetName val="Gra_Verseny_yoy (5)"/>
      <sheetName val="Gra_Verseny_WS"/>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6">
          <cell r="B26">
            <v>36161</v>
          </cell>
        </row>
        <row r="27">
          <cell r="B27">
            <v>36251</v>
          </cell>
        </row>
        <row r="28">
          <cell r="B28">
            <v>36342</v>
          </cell>
        </row>
        <row r="29">
          <cell r="B29">
            <v>36434</v>
          </cell>
        </row>
        <row r="30">
          <cell r="B30">
            <v>36526</v>
          </cell>
        </row>
        <row r="31">
          <cell r="B31">
            <v>36617</v>
          </cell>
        </row>
        <row r="32">
          <cell r="B32">
            <v>36708</v>
          </cell>
        </row>
        <row r="33">
          <cell r="B33">
            <v>36800</v>
          </cell>
        </row>
        <row r="34">
          <cell r="B34">
            <v>36892</v>
          </cell>
        </row>
        <row r="35">
          <cell r="B35">
            <v>36982</v>
          </cell>
        </row>
        <row r="36">
          <cell r="B36">
            <v>37073</v>
          </cell>
        </row>
        <row r="37">
          <cell r="B37">
            <v>37165</v>
          </cell>
        </row>
        <row r="38">
          <cell r="B38">
            <v>37257</v>
          </cell>
        </row>
        <row r="39">
          <cell r="B39">
            <v>37347</v>
          </cell>
        </row>
        <row r="40">
          <cell r="B40">
            <v>37438</v>
          </cell>
        </row>
        <row r="41">
          <cell r="B41">
            <v>37530</v>
          </cell>
        </row>
        <row r="42">
          <cell r="B42">
            <v>37622</v>
          </cell>
        </row>
        <row r="43">
          <cell r="B43">
            <v>37712</v>
          </cell>
        </row>
        <row r="44">
          <cell r="B44">
            <v>37803</v>
          </cell>
        </row>
        <row r="45">
          <cell r="B45">
            <v>37895</v>
          </cell>
        </row>
        <row r="46">
          <cell r="B46">
            <v>37987</v>
          </cell>
        </row>
        <row r="47">
          <cell r="B47">
            <v>38078</v>
          </cell>
        </row>
        <row r="48">
          <cell r="B48">
            <v>38169</v>
          </cell>
        </row>
        <row r="49">
          <cell r="B49">
            <v>38261</v>
          </cell>
        </row>
        <row r="50">
          <cell r="B50">
            <v>38353</v>
          </cell>
        </row>
        <row r="51">
          <cell r="B51">
            <v>38443</v>
          </cell>
        </row>
        <row r="52">
          <cell r="B52">
            <v>38534</v>
          </cell>
        </row>
        <row r="53">
          <cell r="B53">
            <v>38626</v>
          </cell>
        </row>
        <row r="54">
          <cell r="B54">
            <v>38718</v>
          </cell>
        </row>
        <row r="55">
          <cell r="B55">
            <v>38808</v>
          </cell>
        </row>
        <row r="56">
          <cell r="B56">
            <v>38899</v>
          </cell>
        </row>
        <row r="57">
          <cell r="B57">
            <v>38991</v>
          </cell>
        </row>
        <row r="58">
          <cell r="B58">
            <v>39083</v>
          </cell>
        </row>
        <row r="59">
          <cell r="B59">
            <v>39173</v>
          </cell>
        </row>
        <row r="60">
          <cell r="B60">
            <v>39264</v>
          </cell>
        </row>
        <row r="61">
          <cell r="B61">
            <v>39356</v>
          </cell>
        </row>
        <row r="62">
          <cell r="B62"/>
        </row>
        <row r="63">
          <cell r="B63"/>
        </row>
        <row r="64">
          <cell r="B64"/>
        </row>
        <row r="65">
          <cell r="B65"/>
        </row>
        <row r="66">
          <cell r="B66"/>
        </row>
        <row r="67">
          <cell r="B67"/>
        </row>
        <row r="68">
          <cell r="B68"/>
        </row>
        <row r="69">
          <cell r="B69"/>
        </row>
        <row r="70">
          <cell r="B70"/>
        </row>
        <row r="71">
          <cell r="B71"/>
        </row>
        <row r="72">
          <cell r="B72"/>
        </row>
        <row r="73">
          <cell r="B73"/>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sheetName val="Demetra_Results_fa"/>
      <sheetName val="VA"/>
      <sheetName val="ULC"/>
      <sheetName val="ULCdekomp"/>
      <sheetName val="ULC_dekomp_ábra"/>
      <sheetName val="ULC_dekomp_ábra_hazai"/>
      <sheetName val="ULC_dekomp_ábra_TME"/>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Sheet1"/>
      <sheetName val="ULC_dekomp_ábra_hosszabb"/>
    </sheetNames>
    <sheetDataSet>
      <sheetData sheetId="0">
        <row r="10">
          <cell r="E10">
            <v>535.49900000000002</v>
          </cell>
        </row>
      </sheetData>
      <sheetData sheetId="1">
        <row r="2">
          <cell r="AF2">
            <v>43.763080741989725</v>
          </cell>
        </row>
      </sheetData>
      <sheetData sheetId="2">
        <row r="10">
          <cell r="A10">
            <v>34700</v>
          </cell>
        </row>
      </sheetData>
      <sheetData sheetId="3">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row r="90">
          <cell r="A90">
            <v>42005</v>
          </cell>
        </row>
        <row r="91">
          <cell r="A91">
            <v>42095</v>
          </cell>
        </row>
        <row r="92">
          <cell r="A92">
            <v>42186</v>
          </cell>
        </row>
        <row r="93">
          <cell r="A93">
            <v>42278</v>
          </cell>
        </row>
        <row r="94">
          <cell r="A94">
            <v>42370</v>
          </cell>
        </row>
        <row r="95">
          <cell r="A95">
            <v>42461</v>
          </cell>
        </row>
      </sheetData>
      <sheetData sheetId="4">
        <row r="74">
          <cell r="P74">
            <v>2.8238267581504459</v>
          </cell>
        </row>
      </sheetData>
      <sheetData sheetId="5" refreshError="1"/>
      <sheetData sheetId="6"/>
      <sheetData sheetId="7">
        <row r="30">
          <cell r="B30">
            <v>11.572313979685163</v>
          </cell>
        </row>
      </sheetData>
      <sheetData sheetId="8">
        <row r="30">
          <cell r="B30">
            <v>11.572313979685163</v>
          </cell>
        </row>
      </sheetData>
      <sheetData sheetId="9">
        <row r="30">
          <cell r="B30">
            <v>10.00356975339956</v>
          </cell>
        </row>
      </sheetData>
      <sheetData sheetId="10">
        <row r="30">
          <cell r="B30">
            <v>11.539779818175759</v>
          </cell>
        </row>
      </sheetData>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11.572313979685163</v>
          </cell>
        </row>
      </sheetData>
      <sheetData sheetId="16">
        <row r="30">
          <cell r="B30">
            <v>10.391272498929922</v>
          </cell>
          <cell r="C30">
            <v>8.8542762141790519</v>
          </cell>
          <cell r="D30">
            <v>10.944451551891362</v>
          </cell>
          <cell r="E30" t="e">
            <v>#DIV/0!</v>
          </cell>
          <cell r="H30">
            <v>10.532897019397765</v>
          </cell>
          <cell r="I30">
            <v>11.691179936353024</v>
          </cell>
          <cell r="J30">
            <v>10.926001269581349</v>
          </cell>
          <cell r="K30" t="e">
            <v>#DIV/0!</v>
          </cell>
          <cell r="N30">
            <v>10.536591797668791</v>
          </cell>
        </row>
      </sheetData>
      <sheetData sheetId="17">
        <row r="30">
          <cell r="B30">
            <v>11.539779818175759</v>
          </cell>
        </row>
      </sheetData>
      <sheetData sheetId="18">
        <row r="30">
          <cell r="B30">
            <v>11.539779818175759</v>
          </cell>
        </row>
      </sheetData>
      <sheetData sheetId="19">
        <row r="30">
          <cell r="B30">
            <v>11.572313979685163</v>
          </cell>
        </row>
      </sheetData>
      <sheetData sheetId="20">
        <row r="30">
          <cell r="B30">
            <v>11.572313979685163</v>
          </cell>
        </row>
      </sheetData>
      <sheetData sheetId="21">
        <row r="30">
          <cell r="B30">
            <v>11.572313979685163</v>
          </cell>
        </row>
      </sheetData>
      <sheetData sheetId="22">
        <row r="30">
          <cell r="B30">
            <v>11.572313979685163</v>
          </cell>
        </row>
      </sheetData>
      <sheetData sheetId="23"/>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DATA"/>
      <sheetName val="TIS INDEX"/>
      <sheetName val="9-01-TIS"/>
      <sheetName val="Admin"/>
      <sheetName val="Selector"/>
      <sheetName val="PUBLISH"/>
      <sheetName val="Admin 9-01"/>
      <sheetName val="9-01 PUBLISH"/>
    </sheetNames>
    <sheetDataSet>
      <sheetData sheetId="0">
        <row r="3">
          <cell r="S3">
            <v>2001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B4">
            <v>279.79109774994402</v>
          </cell>
          <cell r="C4">
            <v>475.42687490336431</v>
          </cell>
          <cell r="D4">
            <v>161.41471396822004</v>
          </cell>
        </row>
        <row r="5">
          <cell r="B5" t="e">
            <v>#N/A</v>
          </cell>
          <cell r="C5" t="e">
            <v>#N/A</v>
          </cell>
          <cell r="D5" t="e">
            <v>#N/A</v>
          </cell>
        </row>
        <row r="6">
          <cell r="B6" t="e">
            <v>#N/A</v>
          </cell>
          <cell r="C6" t="e">
            <v>#N/A</v>
          </cell>
          <cell r="D6" t="e">
            <v>#N/A</v>
          </cell>
        </row>
        <row r="7">
          <cell r="B7">
            <v>280.90513067395602</v>
          </cell>
          <cell r="C7">
            <v>475.85719412598598</v>
          </cell>
          <cell r="D7">
            <v>162.35013560553602</v>
          </cell>
        </row>
        <row r="8">
          <cell r="B8" t="e">
            <v>#N/A</v>
          </cell>
          <cell r="C8" t="e">
            <v>#N/A</v>
          </cell>
          <cell r="D8" t="e">
            <v>#N/A</v>
          </cell>
        </row>
        <row r="9">
          <cell r="B9">
            <v>297.63481516247197</v>
          </cell>
          <cell r="C9">
            <v>497.77036823834567</v>
          </cell>
          <cell r="D9">
            <v>160.71118027253993</v>
          </cell>
        </row>
        <row r="10">
          <cell r="B10">
            <v>305.33911885905593</v>
          </cell>
          <cell r="C10">
            <v>493.26100033076568</v>
          </cell>
          <cell r="D10">
            <v>166.751430680748</v>
          </cell>
        </row>
        <row r="11">
          <cell r="B11">
            <v>284.27921489219597</v>
          </cell>
          <cell r="C11">
            <v>478.77519679239686</v>
          </cell>
          <cell r="D11">
            <v>162.27494694972805</v>
          </cell>
        </row>
        <row r="12">
          <cell r="B12">
            <v>273.43843850182009</v>
          </cell>
          <cell r="C12">
            <v>471.40734180300433</v>
          </cell>
          <cell r="D12">
            <v>163.44166838378806</v>
          </cell>
        </row>
        <row r="13">
          <cell r="B13">
            <v>266.29698379967994</v>
          </cell>
          <cell r="C13">
            <v>462.79127631270165</v>
          </cell>
          <cell r="D13">
            <v>128.11347430747597</v>
          </cell>
        </row>
        <row r="14">
          <cell r="B14">
            <v>279.99361997483993</v>
          </cell>
          <cell r="C14">
            <v>461.86208722226803</v>
          </cell>
          <cell r="D14">
            <v>177.10723107274805</v>
          </cell>
        </row>
        <row r="15">
          <cell r="B15">
            <v>290.04692379705205</v>
          </cell>
          <cell r="C15">
            <v>482.37787258099752</v>
          </cell>
          <cell r="D15">
            <v>177.04437229703601</v>
          </cell>
        </row>
        <row r="16">
          <cell r="B16">
            <v>303.10756408562406</v>
          </cell>
          <cell r="C16">
            <v>504.60428602145879</v>
          </cell>
          <cell r="D16">
            <v>172.28352960096802</v>
          </cell>
        </row>
        <row r="17">
          <cell r="B17">
            <v>304.88636102720801</v>
          </cell>
          <cell r="C17">
            <v>502.0683314441485</v>
          </cell>
          <cell r="D17">
            <v>172.68584160558396</v>
          </cell>
        </row>
        <row r="18">
          <cell r="B18">
            <v>300.99399272140391</v>
          </cell>
          <cell r="C18">
            <v>497.44509002419363</v>
          </cell>
          <cell r="D18">
            <v>176.87987963941194</v>
          </cell>
        </row>
        <row r="19">
          <cell r="B19">
            <v>310.55535137917201</v>
          </cell>
          <cell r="C19">
            <v>492.13707982666074</v>
          </cell>
          <cell r="D19">
            <v>179.32097745428402</v>
          </cell>
        </row>
        <row r="20">
          <cell r="B20">
            <v>297.45488784887596</v>
          </cell>
          <cell r="C20">
            <v>486.12252578197996</v>
          </cell>
          <cell r="D20">
            <v>179.09254035290797</v>
          </cell>
        </row>
        <row r="21">
          <cell r="B21">
            <v>312.57245889044395</v>
          </cell>
          <cell r="C21">
            <v>481.48387232237599</v>
          </cell>
          <cell r="D21">
            <v>195.35192301707201</v>
          </cell>
        </row>
        <row r="22">
          <cell r="B22">
            <v>295.84188641503999</v>
          </cell>
          <cell r="C22">
            <v>476.31480232049523</v>
          </cell>
          <cell r="D22">
            <v>157.23617524510797</v>
          </cell>
        </row>
        <row r="23">
          <cell r="B23">
            <v>290.47224561586404</v>
          </cell>
          <cell r="C23">
            <v>495.78148670429033</v>
          </cell>
          <cell r="D23">
            <v>158.16430504766006</v>
          </cell>
        </row>
        <row r="24">
          <cell r="B24">
            <v>287.64377041421608</v>
          </cell>
          <cell r="C24">
            <v>445.75273614637553</v>
          </cell>
          <cell r="D24">
            <v>219.04637269606002</v>
          </cell>
        </row>
        <row r="25">
          <cell r="B25">
            <v>284.17390520854008</v>
          </cell>
          <cell r="C25">
            <v>451.72442401664432</v>
          </cell>
          <cell r="D25">
            <v>196.35949893982007</v>
          </cell>
        </row>
        <row r="26">
          <cell r="B26">
            <v>282.39248180308402</v>
          </cell>
          <cell r="C26">
            <v>439.63588718353117</v>
          </cell>
          <cell r="D26">
            <v>189.45263523896404</v>
          </cell>
        </row>
        <row r="27">
          <cell r="B27">
            <v>279.52833096804795</v>
          </cell>
          <cell r="C27">
            <v>443.59997107226241</v>
          </cell>
          <cell r="D27">
            <v>187.78680119147199</v>
          </cell>
        </row>
        <row r="28">
          <cell r="B28">
            <v>282.36224336717601</v>
          </cell>
          <cell r="C28">
            <v>444.35077292041916</v>
          </cell>
          <cell r="D28">
            <v>187.29626582467205</v>
          </cell>
        </row>
        <row r="29">
          <cell r="B29">
            <v>290.94361104765994</v>
          </cell>
          <cell r="C29">
            <v>459.2127249867504</v>
          </cell>
          <cell r="D29">
            <v>192.34539137021201</v>
          </cell>
        </row>
        <row r="30">
          <cell r="B30">
            <v>279.94157535232398</v>
          </cell>
          <cell r="C30">
            <v>451.75853546008358</v>
          </cell>
          <cell r="D30">
            <v>183.962715866536</v>
          </cell>
        </row>
        <row r="31">
          <cell r="B31">
            <v>278.26380894441604</v>
          </cell>
          <cell r="C31">
            <v>458.85919627492473</v>
          </cell>
          <cell r="D31">
            <v>176.07202780027191</v>
          </cell>
        </row>
        <row r="32">
          <cell r="B32" t="e">
            <v>#N/A</v>
          </cell>
          <cell r="C32" t="e">
            <v>#N/A</v>
          </cell>
          <cell r="D32" t="e">
            <v>#N/A</v>
          </cell>
        </row>
        <row r="33">
          <cell r="B33" t="e">
            <v>#N/A</v>
          </cell>
          <cell r="C33" t="e">
            <v>#N/A</v>
          </cell>
          <cell r="D33" t="e">
            <v>#N/A</v>
          </cell>
        </row>
        <row r="34">
          <cell r="B34">
            <v>294.85939406208001</v>
          </cell>
          <cell r="C34">
            <v>459.63354435777876</v>
          </cell>
          <cell r="D34">
            <v>181.17711751344399</v>
          </cell>
        </row>
        <row r="35">
          <cell r="B35">
            <v>288.56449984693211</v>
          </cell>
          <cell r="C35">
            <v>457.67359077561275</v>
          </cell>
          <cell r="D35">
            <v>145.72850813025596</v>
          </cell>
        </row>
        <row r="36">
          <cell r="B36">
            <v>286.04711058750001</v>
          </cell>
          <cell r="C36">
            <v>457.02662023788918</v>
          </cell>
          <cell r="D36">
            <v>181.30451341886794</v>
          </cell>
        </row>
        <row r="37">
          <cell r="B37" t="e">
            <v>#N/A</v>
          </cell>
          <cell r="C37" t="e">
            <v>#N/A</v>
          </cell>
          <cell r="D37" t="e">
            <v>#N/A</v>
          </cell>
        </row>
        <row r="38">
          <cell r="B38">
            <v>300.34555777802797</v>
          </cell>
          <cell r="C38">
            <v>462.97715968025477</v>
          </cell>
          <cell r="D38">
            <v>180.46484582675194</v>
          </cell>
        </row>
        <row r="39">
          <cell r="B39">
            <v>291.59467970520797</v>
          </cell>
          <cell r="C39">
            <v>458.04917850719329</v>
          </cell>
          <cell r="D39">
            <v>180.60465934588808</v>
          </cell>
        </row>
        <row r="40">
          <cell r="B40">
            <v>299.04576848142796</v>
          </cell>
          <cell r="C40">
            <v>468.48043085424001</v>
          </cell>
          <cell r="D40">
            <v>176.78848565452807</v>
          </cell>
        </row>
        <row r="41">
          <cell r="B41">
            <v>300.93186146064801</v>
          </cell>
          <cell r="C41">
            <v>479.62199984203431</v>
          </cell>
          <cell r="D41">
            <v>169.14023438889592</v>
          </cell>
        </row>
        <row r="42">
          <cell r="B42">
            <v>296.10900437786398</v>
          </cell>
          <cell r="C42">
            <v>480.67446981796246</v>
          </cell>
          <cell r="D42">
            <v>169.58181140598404</v>
          </cell>
        </row>
        <row r="43">
          <cell r="B43" t="e">
            <v>#N/A</v>
          </cell>
          <cell r="C43" t="e">
            <v>#N/A</v>
          </cell>
          <cell r="D43" t="e">
            <v>#N/A</v>
          </cell>
        </row>
        <row r="44">
          <cell r="B44">
            <v>301.20741837266399</v>
          </cell>
          <cell r="C44">
            <v>486.32742795727484</v>
          </cell>
          <cell r="D44">
            <v>133.29066006025195</v>
          </cell>
        </row>
        <row r="45">
          <cell r="B45" t="e">
            <v>#N/A</v>
          </cell>
          <cell r="C45" t="e">
            <v>#N/A</v>
          </cell>
          <cell r="D45" t="e">
            <v>#N/A</v>
          </cell>
        </row>
        <row r="46">
          <cell r="B46" t="e">
            <v>#N/A</v>
          </cell>
          <cell r="C46" t="e">
            <v>#N/A</v>
          </cell>
          <cell r="D46" t="e">
            <v>#N/A</v>
          </cell>
        </row>
        <row r="47">
          <cell r="B47">
            <v>279.87492443570005</v>
          </cell>
          <cell r="C47">
            <v>455.91761771628632</v>
          </cell>
          <cell r="D47">
            <v>157.09774803771609</v>
          </cell>
        </row>
        <row r="48">
          <cell r="B48">
            <v>277.53840145637196</v>
          </cell>
          <cell r="C48">
            <v>457.76066278359758</v>
          </cell>
          <cell r="D48">
            <v>155.93569381830395</v>
          </cell>
        </row>
        <row r="49">
          <cell r="B49" t="e">
            <v>#N/A</v>
          </cell>
          <cell r="C49" t="e">
            <v>#N/A</v>
          </cell>
          <cell r="D49" t="e">
            <v>#N/A</v>
          </cell>
        </row>
        <row r="50">
          <cell r="B50">
            <v>270.52492622246399</v>
          </cell>
          <cell r="C50">
            <v>448.92110063928487</v>
          </cell>
          <cell r="D50">
            <v>150.79784815107203</v>
          </cell>
        </row>
        <row r="51">
          <cell r="B51" t="e">
            <v>#N/A</v>
          </cell>
          <cell r="C51" t="e">
            <v>#N/A</v>
          </cell>
          <cell r="D51" t="e">
            <v>#N/A</v>
          </cell>
        </row>
        <row r="52">
          <cell r="B52" t="e">
            <v>#N/A</v>
          </cell>
          <cell r="C52" t="e">
            <v>#N/A</v>
          </cell>
          <cell r="D52" t="e">
            <v>#N/A</v>
          </cell>
        </row>
        <row r="53">
          <cell r="B53" t="e">
            <v>#N/A</v>
          </cell>
          <cell r="C53" t="e">
            <v>#N/A</v>
          </cell>
          <cell r="D53" t="e">
            <v>#N/A</v>
          </cell>
        </row>
        <row r="54">
          <cell r="B54">
            <v>264.54140030098802</v>
          </cell>
          <cell r="C54">
            <v>449.39871140877074</v>
          </cell>
          <cell r="D54">
            <v>146.58765123030395</v>
          </cell>
        </row>
        <row r="55">
          <cell r="B55">
            <v>264.12491677233601</v>
          </cell>
          <cell r="C55">
            <v>448.00607995535995</v>
          </cell>
          <cell r="D55">
            <v>142.32608367679603</v>
          </cell>
        </row>
        <row r="56">
          <cell r="B56">
            <v>269.51283893506405</v>
          </cell>
          <cell r="C56">
            <v>447.23283243867843</v>
          </cell>
          <cell r="D56">
            <v>151.27817455309201</v>
          </cell>
        </row>
        <row r="57">
          <cell r="B57">
            <v>269.68001638575606</v>
          </cell>
          <cell r="C57">
            <v>439.02284978636555</v>
          </cell>
          <cell r="D57">
            <v>152.73836696828795</v>
          </cell>
        </row>
        <row r="58">
          <cell r="B58" t="e">
            <v>#N/A</v>
          </cell>
          <cell r="C58" t="e">
            <v>#N/A</v>
          </cell>
          <cell r="D58" t="e">
            <v>#N/A</v>
          </cell>
        </row>
        <row r="59">
          <cell r="B59" t="e">
            <v>#N/A</v>
          </cell>
          <cell r="C59" t="e">
            <v>#N/A</v>
          </cell>
          <cell r="D59" t="e">
            <v>#N/A</v>
          </cell>
        </row>
        <row r="60">
          <cell r="B60">
            <v>266.69799905927198</v>
          </cell>
          <cell r="C60">
            <v>439.44748707766712</v>
          </cell>
          <cell r="D60">
            <v>144.77761155346798</v>
          </cell>
        </row>
        <row r="61">
          <cell r="B61">
            <v>269.52713981928395</v>
          </cell>
          <cell r="C61">
            <v>440.65796536842436</v>
          </cell>
          <cell r="D61">
            <v>151.44161747818401</v>
          </cell>
        </row>
        <row r="62">
          <cell r="B62">
            <v>273.12775016110004</v>
          </cell>
          <cell r="C62">
            <v>449.00844310117878</v>
          </cell>
          <cell r="D62">
            <v>141.23781225953994</v>
          </cell>
        </row>
        <row r="63">
          <cell r="B63">
            <v>267.21533666266805</v>
          </cell>
          <cell r="C63">
            <v>441.7753729234081</v>
          </cell>
          <cell r="D63">
            <v>141.34501702218799</v>
          </cell>
        </row>
        <row r="64">
          <cell r="B64">
            <v>258.82353593822</v>
          </cell>
          <cell r="C64">
            <v>441.75836068518311</v>
          </cell>
          <cell r="D64">
            <v>116.68428692430406</v>
          </cell>
        </row>
        <row r="65">
          <cell r="B65" t="e">
            <v>#N/A</v>
          </cell>
          <cell r="C65" t="e">
            <v>#N/A</v>
          </cell>
          <cell r="D65" t="e">
            <v>#N/A</v>
          </cell>
        </row>
        <row r="66">
          <cell r="B66" t="e">
            <v>#N/A</v>
          </cell>
          <cell r="C66" t="e">
            <v>#N/A</v>
          </cell>
          <cell r="D66" t="e">
            <v>#N/A</v>
          </cell>
        </row>
        <row r="67">
          <cell r="B67">
            <v>249.46779877545609</v>
          </cell>
          <cell r="C67">
            <v>425.83396335445076</v>
          </cell>
          <cell r="D67">
            <v>123.96503812313199</v>
          </cell>
        </row>
        <row r="68">
          <cell r="B68">
            <v>242.15017409521602</v>
          </cell>
          <cell r="C68">
            <v>408.88307644617953</v>
          </cell>
          <cell r="D68">
            <v>136.42093812676399</v>
          </cell>
        </row>
        <row r="69">
          <cell r="B69">
            <v>255.65428265291999</v>
          </cell>
          <cell r="C69">
            <v>430.42225010509554</v>
          </cell>
          <cell r="D69">
            <v>132.41594842669201</v>
          </cell>
        </row>
        <row r="70">
          <cell r="B70">
            <v>250.07008586873206</v>
          </cell>
          <cell r="C70">
            <v>429.92566990891316</v>
          </cell>
          <cell r="D70">
            <v>126.64904720795199</v>
          </cell>
        </row>
        <row r="71">
          <cell r="B71">
            <v>259.71808933582406</v>
          </cell>
          <cell r="C71">
            <v>433.26231608516923</v>
          </cell>
          <cell r="D71">
            <v>125.99205971937199</v>
          </cell>
        </row>
        <row r="72">
          <cell r="B72">
            <v>266.12268457762008</v>
          </cell>
          <cell r="C72">
            <v>438.48315801640558</v>
          </cell>
          <cell r="D72">
            <v>136.60685436182402</v>
          </cell>
        </row>
        <row r="73">
          <cell r="B73">
            <v>251.98418509788399</v>
          </cell>
          <cell r="C73">
            <v>420.08770830948635</v>
          </cell>
          <cell r="D73">
            <v>138.87454793455206</v>
          </cell>
        </row>
        <row r="74">
          <cell r="B74">
            <v>252.99172057927595</v>
          </cell>
          <cell r="C74">
            <v>413.45700175624</v>
          </cell>
          <cell r="D74">
            <v>124.26573742071997</v>
          </cell>
        </row>
        <row r="75">
          <cell r="B75">
            <v>261.36778966178804</v>
          </cell>
          <cell r="C75">
            <v>413.0693050333972</v>
          </cell>
          <cell r="D75">
            <v>125.15946657646001</v>
          </cell>
        </row>
        <row r="76">
          <cell r="B76">
            <v>263.49467458376802</v>
          </cell>
          <cell r="C76">
            <v>418.2589508232752</v>
          </cell>
          <cell r="D76">
            <v>127.65122348550005</v>
          </cell>
        </row>
        <row r="77">
          <cell r="B77">
            <v>273.94011029402395</v>
          </cell>
          <cell r="C77">
            <v>427.1187296616128</v>
          </cell>
          <cell r="D77">
            <v>127.67724913740001</v>
          </cell>
        </row>
        <row r="78">
          <cell r="B78">
            <v>287.20315946628801</v>
          </cell>
          <cell r="C78">
            <v>438.2215018922077</v>
          </cell>
          <cell r="D78">
            <v>122.60367799867603</v>
          </cell>
        </row>
        <row r="79">
          <cell r="B79">
            <v>276.20012611209597</v>
          </cell>
          <cell r="C79">
            <v>425.68561108102443</v>
          </cell>
          <cell r="D79">
            <v>137.33659865561597</v>
          </cell>
        </row>
        <row r="80">
          <cell r="B80" t="e">
            <v>#N/A</v>
          </cell>
          <cell r="C80" t="e">
            <v>#N/A</v>
          </cell>
          <cell r="D80" t="e">
            <v>#N/A</v>
          </cell>
        </row>
        <row r="81">
          <cell r="B81">
            <v>247.18626740916793</v>
          </cell>
          <cell r="C81">
            <v>415.57016824771767</v>
          </cell>
          <cell r="D81">
            <v>121.72488643643599</v>
          </cell>
        </row>
        <row r="82">
          <cell r="B82">
            <v>246.14861587458799</v>
          </cell>
          <cell r="C82">
            <v>411.00350316379519</v>
          </cell>
          <cell r="D82">
            <v>120.71562730332005</v>
          </cell>
        </row>
        <row r="83">
          <cell r="B83">
            <v>246.58995259085597</v>
          </cell>
          <cell r="C83">
            <v>414.19604923471599</v>
          </cell>
          <cell r="D83">
            <v>123.85388081732</v>
          </cell>
        </row>
        <row r="84">
          <cell r="B84">
            <v>245.72759270231595</v>
          </cell>
          <cell r="C84">
            <v>414.68080686164643</v>
          </cell>
          <cell r="D84">
            <v>127.25501877092398</v>
          </cell>
        </row>
        <row r="85">
          <cell r="B85">
            <v>250.25211530165916</v>
          </cell>
          <cell r="C85">
            <v>411.66139886501969</v>
          </cell>
          <cell r="D85">
            <v>136.44515179208</v>
          </cell>
        </row>
        <row r="86">
          <cell r="B86">
            <v>259.08429580737601</v>
          </cell>
          <cell r="C86">
            <v>407.61804574305478</v>
          </cell>
          <cell r="D86">
            <v>161.72347189108393</v>
          </cell>
        </row>
        <row r="87">
          <cell r="B87">
            <v>266.81343057173802</v>
          </cell>
          <cell r="C87">
            <v>425.23134053067241</v>
          </cell>
          <cell r="D87">
            <v>155.34356121842799</v>
          </cell>
        </row>
        <row r="88">
          <cell r="B88">
            <v>262.33011586996571</v>
          </cell>
          <cell r="C88">
            <v>413.57993699442562</v>
          </cell>
          <cell r="D88">
            <v>157.12771815897199</v>
          </cell>
        </row>
        <row r="89">
          <cell r="B89">
            <v>264.59702873959998</v>
          </cell>
          <cell r="C89">
            <v>420.64406928451564</v>
          </cell>
          <cell r="D89">
            <v>153.24722865164799</v>
          </cell>
        </row>
        <row r="90">
          <cell r="B90">
            <v>233.6019097281368</v>
          </cell>
          <cell r="C90">
            <v>385.68306232348635</v>
          </cell>
          <cell r="D90">
            <v>133.372203699908</v>
          </cell>
        </row>
        <row r="91">
          <cell r="B91">
            <v>239.75502107651431</v>
          </cell>
          <cell r="C91">
            <v>381.38713151887674</v>
          </cell>
          <cell r="D91">
            <v>130.30315936483601</v>
          </cell>
        </row>
        <row r="92">
          <cell r="B92" t="e">
            <v>#N/A</v>
          </cell>
          <cell r="C92" t="e">
            <v>#N/A</v>
          </cell>
          <cell r="D92" t="e">
            <v>#N/A</v>
          </cell>
        </row>
        <row r="93">
          <cell r="B93" t="e">
            <v>#N/A</v>
          </cell>
          <cell r="C93" t="e">
            <v>#N/A</v>
          </cell>
          <cell r="D93" t="e">
            <v>#N/A</v>
          </cell>
        </row>
        <row r="94">
          <cell r="B94" t="e">
            <v>#N/A</v>
          </cell>
          <cell r="C94" t="e">
            <v>#N/A</v>
          </cell>
          <cell r="D94" t="e">
            <v>#N/A</v>
          </cell>
        </row>
        <row r="95">
          <cell r="B95" t="e">
            <v>#N/A</v>
          </cell>
          <cell r="C95" t="e">
            <v>#N/A</v>
          </cell>
          <cell r="D95" t="e">
            <v>#N/A</v>
          </cell>
        </row>
        <row r="96">
          <cell r="B96">
            <v>243.11181814877042</v>
          </cell>
          <cell r="C96">
            <v>390.23948426100685</v>
          </cell>
          <cell r="D96">
            <v>127.06079929666402</v>
          </cell>
        </row>
        <row r="97">
          <cell r="B97">
            <v>235.17012995082396</v>
          </cell>
          <cell r="C97">
            <v>388.46007996269879</v>
          </cell>
          <cell r="D97">
            <v>122.92018398077198</v>
          </cell>
        </row>
        <row r="98">
          <cell r="B98">
            <v>240.92618888267393</v>
          </cell>
          <cell r="C98">
            <v>379.06468002508234</v>
          </cell>
          <cell r="D98">
            <v>119.37908572003199</v>
          </cell>
        </row>
        <row r="99">
          <cell r="B99" t="e">
            <v>#N/A</v>
          </cell>
          <cell r="C99" t="e">
            <v>#N/A</v>
          </cell>
          <cell r="D99" t="e">
            <v>#N/A</v>
          </cell>
        </row>
        <row r="100">
          <cell r="B100">
            <v>231.56992006638038</v>
          </cell>
          <cell r="C100">
            <v>380.62551566320803</v>
          </cell>
          <cell r="D100">
            <v>113.29595848072805</v>
          </cell>
        </row>
        <row r="101">
          <cell r="B101" t="e">
            <v>#N/A</v>
          </cell>
          <cell r="C101" t="e">
            <v>#N/A</v>
          </cell>
          <cell r="D101" t="e">
            <v>#N/A</v>
          </cell>
        </row>
        <row r="102">
          <cell r="B102" t="e">
            <v>#N/A</v>
          </cell>
          <cell r="C102" t="e">
            <v>#N/A</v>
          </cell>
          <cell r="D102" t="e">
            <v>#N/A</v>
          </cell>
        </row>
        <row r="103">
          <cell r="B103">
            <v>247.87768020548197</v>
          </cell>
          <cell r="C103">
            <v>384.06754882691683</v>
          </cell>
          <cell r="D103">
            <v>127.05677008113196</v>
          </cell>
        </row>
        <row r="104">
          <cell r="B104" t="e">
            <v>#N/A</v>
          </cell>
          <cell r="C104" t="e">
            <v>#N/A</v>
          </cell>
          <cell r="D104" t="e">
            <v>#N/A</v>
          </cell>
        </row>
        <row r="105">
          <cell r="B105" t="e">
            <v>#N/A</v>
          </cell>
          <cell r="C105" t="e">
            <v>#N/A</v>
          </cell>
          <cell r="D105" t="e">
            <v>#N/A</v>
          </cell>
        </row>
        <row r="106">
          <cell r="B106" t="e">
            <v>#N/A</v>
          </cell>
          <cell r="C106" t="e">
            <v>#N/A</v>
          </cell>
          <cell r="D106" t="e">
            <v>#N/A</v>
          </cell>
        </row>
        <row r="107">
          <cell r="B107" t="e">
            <v>#N/A</v>
          </cell>
          <cell r="C107" t="e">
            <v>#N/A</v>
          </cell>
          <cell r="D107" t="e">
            <v>#N/A</v>
          </cell>
        </row>
        <row r="108">
          <cell r="B108" t="e">
            <v>#N/A</v>
          </cell>
          <cell r="C108" t="e">
            <v>#N/A</v>
          </cell>
          <cell r="D108" t="e">
            <v>#N/A</v>
          </cell>
        </row>
        <row r="109">
          <cell r="B109">
            <v>259.32400425536508</v>
          </cell>
          <cell r="C109">
            <v>398.61085784877838</v>
          </cell>
          <cell r="D109">
            <v>141.54740995069199</v>
          </cell>
        </row>
        <row r="110">
          <cell r="B110">
            <v>256.59516889148364</v>
          </cell>
          <cell r="C110">
            <v>395.39920792862836</v>
          </cell>
          <cell r="D110">
            <v>134.34343103858401</v>
          </cell>
        </row>
        <row r="111">
          <cell r="B111">
            <v>263.39874117423119</v>
          </cell>
          <cell r="C111">
            <v>415.04405732920998</v>
          </cell>
          <cell r="D111">
            <v>133.501766517216</v>
          </cell>
        </row>
        <row r="112">
          <cell r="B112" t="e">
            <v>#N/A</v>
          </cell>
          <cell r="C112" t="e">
            <v>#N/A</v>
          </cell>
          <cell r="D112" t="e">
            <v>#N/A</v>
          </cell>
        </row>
        <row r="113">
          <cell r="B113">
            <v>280.35222802231675</v>
          </cell>
          <cell r="C113">
            <v>428.60668978573005</v>
          </cell>
          <cell r="D113">
            <v>160.387430986152</v>
          </cell>
        </row>
        <row r="114">
          <cell r="B114">
            <v>286.09971690698876</v>
          </cell>
          <cell r="C114">
            <v>428.74310672747288</v>
          </cell>
          <cell r="D114">
            <v>135.185607798088</v>
          </cell>
        </row>
        <row r="115">
          <cell r="B115">
            <v>292.89329448137397</v>
          </cell>
          <cell r="C115">
            <v>437.03631977049002</v>
          </cell>
          <cell r="D115">
            <v>154.42768045353995</v>
          </cell>
        </row>
        <row r="116">
          <cell r="B116">
            <v>299.3398186226072</v>
          </cell>
          <cell r="C116">
            <v>429.15480745364954</v>
          </cell>
          <cell r="D116">
            <v>144.45041252458401</v>
          </cell>
        </row>
        <row r="117">
          <cell r="B117" t="e">
            <v>#N/A</v>
          </cell>
          <cell r="C117" t="e">
            <v>#N/A</v>
          </cell>
          <cell r="D117" t="e">
            <v>#N/A</v>
          </cell>
        </row>
        <row r="118">
          <cell r="B118" t="e">
            <v>#N/A</v>
          </cell>
          <cell r="C118" t="e">
            <v>#N/A</v>
          </cell>
          <cell r="D118" t="e">
            <v>#N/A</v>
          </cell>
        </row>
        <row r="119">
          <cell r="B119">
            <v>279.01252585897078</v>
          </cell>
          <cell r="C119">
            <v>427.7032743167012</v>
          </cell>
          <cell r="D119">
            <v>152.65444212392399</v>
          </cell>
        </row>
        <row r="120">
          <cell r="B120">
            <v>275.6276615016688</v>
          </cell>
          <cell r="C120">
            <v>416.11324169001563</v>
          </cell>
          <cell r="D120">
            <v>159.516888591964</v>
          </cell>
        </row>
        <row r="121">
          <cell r="B121" t="e">
            <v>#N/A</v>
          </cell>
          <cell r="C121" t="e">
            <v>#N/A</v>
          </cell>
          <cell r="D121" t="e">
            <v>#N/A</v>
          </cell>
        </row>
        <row r="122">
          <cell r="B122">
            <v>273.20896656394166</v>
          </cell>
          <cell r="C122">
            <v>417.23915615237314</v>
          </cell>
          <cell r="D122">
            <v>150.87186246958004</v>
          </cell>
        </row>
        <row r="123">
          <cell r="B123" t="e">
            <v>#N/A</v>
          </cell>
          <cell r="C123" t="e">
            <v>#N/A</v>
          </cell>
          <cell r="D123" t="e">
            <v>#N/A</v>
          </cell>
        </row>
        <row r="124">
          <cell r="B124">
            <v>275.71315661623959</v>
          </cell>
          <cell r="C124">
            <v>416.22019471890883</v>
          </cell>
          <cell r="D124">
            <v>165.95365632805601</v>
          </cell>
        </row>
        <row r="125">
          <cell r="B125">
            <v>267.62580144296641</v>
          </cell>
          <cell r="C125">
            <v>395.75634789401795</v>
          </cell>
          <cell r="D125">
            <v>169.42219023361204</v>
          </cell>
        </row>
        <row r="126">
          <cell r="B126">
            <v>263.81034516988234</v>
          </cell>
          <cell r="C126">
            <v>388.63530638436566</v>
          </cell>
          <cell r="D126">
            <v>176.74150184057601</v>
          </cell>
        </row>
        <row r="127">
          <cell r="B127">
            <v>290.85074515646318</v>
          </cell>
          <cell r="C127">
            <v>401.14299814001208</v>
          </cell>
          <cell r="D127">
            <v>156.95688608601205</v>
          </cell>
        </row>
        <row r="128">
          <cell r="B128">
            <v>286.88205759878474</v>
          </cell>
          <cell r="C128">
            <v>396.85921369771887</v>
          </cell>
          <cell r="D128">
            <v>185.022598398464</v>
          </cell>
        </row>
        <row r="129">
          <cell r="B129">
            <v>291.581089459738</v>
          </cell>
          <cell r="C129">
            <v>394.75011612348959</v>
          </cell>
          <cell r="D129">
            <v>126.35717510481599</v>
          </cell>
        </row>
        <row r="130">
          <cell r="B130">
            <v>270.40070579460047</v>
          </cell>
          <cell r="C130">
            <v>389.46673941616444</v>
          </cell>
          <cell r="D130">
            <v>153.37685954382798</v>
          </cell>
        </row>
        <row r="131">
          <cell r="B131">
            <v>276.19125810075002</v>
          </cell>
          <cell r="C131">
            <v>380.30646278102967</v>
          </cell>
          <cell r="D131">
            <v>148.53860975548</v>
          </cell>
        </row>
        <row r="132">
          <cell r="B132">
            <v>268.62739961969271</v>
          </cell>
          <cell r="C132">
            <v>375.69889530739431</v>
          </cell>
          <cell r="D132">
            <v>141.48227645156794</v>
          </cell>
        </row>
        <row r="133">
          <cell r="B133">
            <v>255.08720549010286</v>
          </cell>
          <cell r="C133">
            <v>359.08219741735957</v>
          </cell>
          <cell r="D133">
            <v>138.335795139364</v>
          </cell>
        </row>
        <row r="134">
          <cell r="B134">
            <v>226.13900155298441</v>
          </cell>
          <cell r="C134">
            <v>316.36584889896119</v>
          </cell>
          <cell r="D134">
            <v>150.00029224118001</v>
          </cell>
        </row>
        <row r="135">
          <cell r="B135">
            <v>225.39657787111202</v>
          </cell>
          <cell r="C135">
            <v>313.29600136666198</v>
          </cell>
          <cell r="D135">
            <v>148.50394482200005</v>
          </cell>
        </row>
        <row r="136">
          <cell r="B136">
            <v>224.98440605050797</v>
          </cell>
          <cell r="C136">
            <v>316.79866179809397</v>
          </cell>
          <cell r="D136">
            <v>140.81999943030803</v>
          </cell>
        </row>
        <row r="137">
          <cell r="B137" t="e">
            <v>#N/A</v>
          </cell>
          <cell r="C137" t="e">
            <v>#N/A</v>
          </cell>
          <cell r="D137" t="e">
            <v>#N/A</v>
          </cell>
        </row>
        <row r="138">
          <cell r="B138">
            <v>218.66225563307597</v>
          </cell>
          <cell r="C138">
            <v>307.41542213158641</v>
          </cell>
          <cell r="D138">
            <v>140.20418244701196</v>
          </cell>
        </row>
        <row r="139">
          <cell r="B139">
            <v>229.9992598671524</v>
          </cell>
          <cell r="C139">
            <v>320.59215909194882</v>
          </cell>
          <cell r="D139">
            <v>149.07111991595599</v>
          </cell>
        </row>
        <row r="140">
          <cell r="B140">
            <v>237.88645335464682</v>
          </cell>
          <cell r="C140">
            <v>327.21423452595997</v>
          </cell>
          <cell r="D140">
            <v>150.78241960934</v>
          </cell>
        </row>
        <row r="141">
          <cell r="B141">
            <v>236.04340437472794</v>
          </cell>
          <cell r="C141">
            <v>316.78130952877206</v>
          </cell>
          <cell r="D141">
            <v>134.47013188312798</v>
          </cell>
        </row>
        <row r="142">
          <cell r="B142">
            <v>243.85965115641997</v>
          </cell>
          <cell r="C142">
            <v>324.29759020124402</v>
          </cell>
          <cell r="D142">
            <v>144.96938547409999</v>
          </cell>
        </row>
        <row r="143">
          <cell r="B143" t="e">
            <v>#N/A</v>
          </cell>
          <cell r="C143" t="e">
            <v>#N/A</v>
          </cell>
          <cell r="D143" t="e">
            <v>#N/A</v>
          </cell>
        </row>
        <row r="144">
          <cell r="B144" t="e">
            <v>#N/A</v>
          </cell>
          <cell r="C144" t="e">
            <v>#N/A</v>
          </cell>
          <cell r="D144" t="e">
            <v>#N/A</v>
          </cell>
        </row>
        <row r="145">
          <cell r="B145">
            <v>247.08554479045395</v>
          </cell>
          <cell r="C145">
            <v>329.80636409881407</v>
          </cell>
          <cell r="D145">
            <v>172.0231903744359</v>
          </cell>
        </row>
        <row r="146">
          <cell r="B146" t="e">
            <v>#N/A</v>
          </cell>
          <cell r="C146" t="e">
            <v>#N/A</v>
          </cell>
          <cell r="D146" t="e">
            <v>#N/A</v>
          </cell>
        </row>
        <row r="147">
          <cell r="B147">
            <v>239.61072902829997</v>
          </cell>
          <cell r="C147">
            <v>322.31474193900641</v>
          </cell>
          <cell r="D147">
            <v>141.13870249827201</v>
          </cell>
        </row>
        <row r="148">
          <cell r="B148" t="e">
            <v>#N/A</v>
          </cell>
          <cell r="C148" t="e">
            <v>#N/A</v>
          </cell>
          <cell r="D148" t="e">
            <v>#N/A</v>
          </cell>
        </row>
        <row r="149">
          <cell r="B149" t="e">
            <v>#N/A</v>
          </cell>
          <cell r="C149" t="e">
            <v>#N/A</v>
          </cell>
          <cell r="D149" t="e">
            <v>#N/A</v>
          </cell>
        </row>
        <row r="150">
          <cell r="B150">
            <v>259.28125077166806</v>
          </cell>
          <cell r="C150">
            <v>336.80965699408716</v>
          </cell>
          <cell r="D150">
            <v>161.51668892042005</v>
          </cell>
        </row>
        <row r="151">
          <cell r="B151">
            <v>280.68620226971194</v>
          </cell>
          <cell r="C151">
            <v>363.04477563877833</v>
          </cell>
          <cell r="D151">
            <v>143.68597511623997</v>
          </cell>
        </row>
        <row r="152">
          <cell r="B152">
            <v>280.53396558965204</v>
          </cell>
          <cell r="C152">
            <v>363.80400247498358</v>
          </cell>
          <cell r="D152">
            <v>166.07091911455194</v>
          </cell>
        </row>
        <row r="153">
          <cell r="B153">
            <v>254.14950588474997</v>
          </cell>
          <cell r="C153">
            <v>345.02533998550882</v>
          </cell>
          <cell r="D153">
            <v>171.0262359208601</v>
          </cell>
        </row>
        <row r="154">
          <cell r="B154">
            <v>259.90617330345316</v>
          </cell>
          <cell r="C154">
            <v>349.68883469273919</v>
          </cell>
          <cell r="D154">
            <v>179.71259207011605</v>
          </cell>
        </row>
        <row r="155">
          <cell r="B155">
            <v>256.02583953113447</v>
          </cell>
          <cell r="C155">
            <v>349.68947575006877</v>
          </cell>
          <cell r="D155">
            <v>173.95215725125604</v>
          </cell>
        </row>
        <row r="156">
          <cell r="B156">
            <v>264.5838467962775</v>
          </cell>
          <cell r="C156">
            <v>358.88754221282647</v>
          </cell>
          <cell r="D156">
            <v>170.92684134948396</v>
          </cell>
        </row>
        <row r="157">
          <cell r="B157">
            <v>255.75014872851125</v>
          </cell>
          <cell r="C157">
            <v>353.32317584451397</v>
          </cell>
          <cell r="D157">
            <v>162.697701177976</v>
          </cell>
        </row>
        <row r="158">
          <cell r="B158">
            <v>260.36115902087312</v>
          </cell>
          <cell r="C158">
            <v>358.14479230699084</v>
          </cell>
          <cell r="D158">
            <v>175.60573687792001</v>
          </cell>
        </row>
        <row r="159">
          <cell r="B159">
            <v>263.50249427206847</v>
          </cell>
          <cell r="C159">
            <v>361.2052109295401</v>
          </cell>
          <cell r="D159">
            <v>167.35172136121994</v>
          </cell>
        </row>
        <row r="160">
          <cell r="B160">
            <v>267.17716364198003</v>
          </cell>
          <cell r="C160">
            <v>359.46310201307404</v>
          </cell>
          <cell r="D160">
            <v>139.71034473131604</v>
          </cell>
        </row>
        <row r="161">
          <cell r="B161" t="e">
            <v>#N/A</v>
          </cell>
          <cell r="C161" t="e">
            <v>#N/A</v>
          </cell>
          <cell r="D161" t="e">
            <v>#N/A</v>
          </cell>
        </row>
        <row r="162">
          <cell r="B162" t="e">
            <v>#N/A</v>
          </cell>
          <cell r="C162" t="e">
            <v>#N/A</v>
          </cell>
          <cell r="D162" t="e">
            <v>#N/A</v>
          </cell>
        </row>
        <row r="163">
          <cell r="B163">
            <v>261.19973668357807</v>
          </cell>
          <cell r="C163">
            <v>358.94290012739083</v>
          </cell>
          <cell r="D163">
            <v>150.44075733278802</v>
          </cell>
        </row>
        <row r="164">
          <cell r="B164">
            <v>259.92000728951604</v>
          </cell>
          <cell r="C164">
            <v>356.58630106952916</v>
          </cell>
          <cell r="D164">
            <v>163.80182835267598</v>
          </cell>
        </row>
        <row r="165">
          <cell r="B165">
            <v>254.19505144085088</v>
          </cell>
          <cell r="C165">
            <v>352.67434734660037</v>
          </cell>
          <cell r="D165">
            <v>160.13375969409597</v>
          </cell>
        </row>
        <row r="166">
          <cell r="B166" t="e">
            <v>#N/A</v>
          </cell>
          <cell r="C166" t="e">
            <v>#N/A</v>
          </cell>
          <cell r="D166" t="e">
            <v>#N/A</v>
          </cell>
        </row>
        <row r="167">
          <cell r="B167" t="e">
            <v>#N/A</v>
          </cell>
          <cell r="C167" t="e">
            <v>#N/A</v>
          </cell>
          <cell r="D167" t="e">
            <v>#N/A</v>
          </cell>
        </row>
        <row r="168">
          <cell r="B168" t="e">
            <v>#N/A</v>
          </cell>
          <cell r="C168" t="e">
            <v>#N/A</v>
          </cell>
          <cell r="D168" t="e">
            <v>#N/A</v>
          </cell>
        </row>
        <row r="169">
          <cell r="B169" t="e">
            <v>#N/A</v>
          </cell>
          <cell r="C169" t="e">
            <v>#N/A</v>
          </cell>
          <cell r="D169" t="e">
            <v>#N/A</v>
          </cell>
        </row>
        <row r="170">
          <cell r="B170">
            <v>270.89155555009967</v>
          </cell>
          <cell r="C170">
            <v>374.91600088811805</v>
          </cell>
          <cell r="D170">
            <v>165.43653848675197</v>
          </cell>
        </row>
        <row r="171">
          <cell r="B171" t="e">
            <v>#N/A</v>
          </cell>
          <cell r="C171" t="e">
            <v>#N/A</v>
          </cell>
          <cell r="D171" t="e">
            <v>#N/A</v>
          </cell>
        </row>
        <row r="172">
          <cell r="B172">
            <v>268.69995037704246</v>
          </cell>
          <cell r="C172">
            <v>386.92477832888073</v>
          </cell>
          <cell r="D172">
            <v>157.73182474003201</v>
          </cell>
        </row>
        <row r="173">
          <cell r="B173">
            <v>273.19971397939082</v>
          </cell>
          <cell r="C173">
            <v>389.49629695730926</v>
          </cell>
          <cell r="D173">
            <v>159.73992369646805</v>
          </cell>
        </row>
        <row r="174">
          <cell r="B174">
            <v>286.37281508039831</v>
          </cell>
          <cell r="C174">
            <v>402.23797730425122</v>
          </cell>
          <cell r="D174">
            <v>174.77082165539602</v>
          </cell>
        </row>
        <row r="175">
          <cell r="B175">
            <v>285.49147897843238</v>
          </cell>
          <cell r="C175">
            <v>398.35608383723962</v>
          </cell>
          <cell r="D175">
            <v>171.15618992416802</v>
          </cell>
        </row>
        <row r="176">
          <cell r="B176" t="e">
            <v>#N/A</v>
          </cell>
          <cell r="C176" t="e">
            <v>#N/A</v>
          </cell>
          <cell r="D176" t="e">
            <v>#N/A</v>
          </cell>
        </row>
        <row r="177">
          <cell r="B177">
            <v>288.42362498339031</v>
          </cell>
          <cell r="C177">
            <v>400.60564757660518</v>
          </cell>
          <cell r="D177">
            <v>182.74005754539198</v>
          </cell>
        </row>
        <row r="178">
          <cell r="B178">
            <v>299.34961376766432</v>
          </cell>
          <cell r="C178">
            <v>398.70561363560472</v>
          </cell>
          <cell r="D178">
            <v>164.48591022110799</v>
          </cell>
        </row>
        <row r="179">
          <cell r="B179">
            <v>285.91509684859358</v>
          </cell>
          <cell r="C179">
            <v>391.43969648996085</v>
          </cell>
          <cell r="D179">
            <v>179.01662898498802</v>
          </cell>
        </row>
        <row r="180">
          <cell r="B180">
            <v>294.12957687212042</v>
          </cell>
          <cell r="C180">
            <v>399.07925565587243</v>
          </cell>
          <cell r="D180">
            <v>185.47618910976399</v>
          </cell>
        </row>
        <row r="181">
          <cell r="B181">
            <v>306.55806235427872</v>
          </cell>
          <cell r="C181">
            <v>414.84619336903233</v>
          </cell>
          <cell r="D181">
            <v>190.82297723581601</v>
          </cell>
        </row>
        <row r="182">
          <cell r="B182" t="e">
            <v>#N/A</v>
          </cell>
          <cell r="C182" t="e">
            <v>#N/A</v>
          </cell>
          <cell r="D182" t="e">
            <v>#N/A</v>
          </cell>
        </row>
        <row r="183">
          <cell r="B183" t="e">
            <v>#N/A</v>
          </cell>
          <cell r="C183" t="e">
            <v>#N/A</v>
          </cell>
          <cell r="D183" t="e">
            <v>#N/A</v>
          </cell>
        </row>
        <row r="184">
          <cell r="B184">
            <v>290.95740869051326</v>
          </cell>
          <cell r="C184">
            <v>389.89466427263045</v>
          </cell>
          <cell r="D184">
            <v>193.23376878014795</v>
          </cell>
        </row>
        <row r="185">
          <cell r="B185">
            <v>300.02622790929564</v>
          </cell>
          <cell r="C185">
            <v>398.94916837397517</v>
          </cell>
          <cell r="D185">
            <v>177.68600817340004</v>
          </cell>
        </row>
        <row r="186">
          <cell r="B186" t="e">
            <v>#N/A</v>
          </cell>
          <cell r="C186" t="e">
            <v>#N/A</v>
          </cell>
          <cell r="D186" t="e">
            <v>#N/A</v>
          </cell>
        </row>
        <row r="187">
          <cell r="B187" t="e">
            <v>#N/A</v>
          </cell>
          <cell r="C187" t="e">
            <v>#N/A</v>
          </cell>
          <cell r="D187" t="e">
            <v>#N/A</v>
          </cell>
        </row>
        <row r="188">
          <cell r="B188" t="e">
            <v>#N/A</v>
          </cell>
          <cell r="C188" t="e">
            <v>#N/A</v>
          </cell>
          <cell r="D188" t="e">
            <v>#N/A</v>
          </cell>
        </row>
        <row r="189">
          <cell r="B189">
            <v>317.07244542343483</v>
          </cell>
          <cell r="C189">
            <v>398.0729092961152</v>
          </cell>
          <cell r="D189">
            <v>188.75378717012802</v>
          </cell>
        </row>
        <row r="190">
          <cell r="B190">
            <v>303.9405979907072</v>
          </cell>
          <cell r="C190">
            <v>405.64694745133039</v>
          </cell>
          <cell r="D190">
            <v>197.29445471244799</v>
          </cell>
        </row>
        <row r="191">
          <cell r="B191" t="e">
            <v>#N/A</v>
          </cell>
          <cell r="C191" t="e">
            <v>#N/A</v>
          </cell>
          <cell r="D191" t="e">
            <v>#N/A</v>
          </cell>
        </row>
        <row r="192">
          <cell r="B192" t="e">
            <v>#N/A</v>
          </cell>
          <cell r="C192" t="e">
            <v>#N/A</v>
          </cell>
          <cell r="D192" t="e">
            <v>#N/A</v>
          </cell>
        </row>
        <row r="193">
          <cell r="B193">
            <v>309.93827622840837</v>
          </cell>
          <cell r="C193">
            <v>399.94408267561272</v>
          </cell>
          <cell r="D193">
            <v>192.03326699693199</v>
          </cell>
        </row>
        <row r="194">
          <cell r="B194">
            <v>315.51099466465553</v>
          </cell>
          <cell r="C194">
            <v>401.53892525989278</v>
          </cell>
          <cell r="D194">
            <v>202.47186241664397</v>
          </cell>
        </row>
        <row r="195">
          <cell r="B195">
            <v>314.12951270439913</v>
          </cell>
          <cell r="C195">
            <v>399.66502436378477</v>
          </cell>
          <cell r="D195">
            <v>201.63443325550799</v>
          </cell>
        </row>
        <row r="196">
          <cell r="B196" t="e">
            <v>#N/A</v>
          </cell>
          <cell r="C196" t="e">
            <v>#N/A</v>
          </cell>
          <cell r="D196" t="e">
            <v>#N/A</v>
          </cell>
        </row>
        <row r="197">
          <cell r="B197" t="e">
            <v>#N/A</v>
          </cell>
          <cell r="C197" t="e">
            <v>#N/A</v>
          </cell>
          <cell r="D197" t="e">
            <v>#N/A</v>
          </cell>
        </row>
        <row r="198">
          <cell r="B198">
            <v>325.22346732514086</v>
          </cell>
          <cell r="C198">
            <v>398.58863502441</v>
          </cell>
          <cell r="D198">
            <v>198.23108181217603</v>
          </cell>
        </row>
        <row r="199">
          <cell r="B199" t="e">
            <v>#N/A</v>
          </cell>
          <cell r="C199" t="e">
            <v>#N/A</v>
          </cell>
          <cell r="D199" t="e">
            <v>#N/A</v>
          </cell>
        </row>
        <row r="200">
          <cell r="B200">
            <v>318.46063983144728</v>
          </cell>
          <cell r="C200">
            <v>409.09810733049721</v>
          </cell>
          <cell r="D200">
            <v>201.18723370878007</v>
          </cell>
        </row>
        <row r="201">
          <cell r="B201" t="e">
            <v>#N/A</v>
          </cell>
          <cell r="C201" t="e">
            <v>#N/A</v>
          </cell>
          <cell r="D201" t="e">
            <v>#N/A</v>
          </cell>
        </row>
        <row r="202">
          <cell r="B202">
            <v>302.59522977860274</v>
          </cell>
          <cell r="C202">
            <v>409.75096500380408</v>
          </cell>
          <cell r="D202">
            <v>196.58251540095998</v>
          </cell>
        </row>
        <row r="203">
          <cell r="B203">
            <v>307.44437175881717</v>
          </cell>
          <cell r="C203">
            <v>410.00584708917921</v>
          </cell>
          <cell r="D203">
            <v>207.27608505453992</v>
          </cell>
        </row>
        <row r="204">
          <cell r="B204" t="e">
            <v>#N/A</v>
          </cell>
          <cell r="C204" t="e">
            <v>#N/A</v>
          </cell>
          <cell r="D204" t="e">
            <v>#N/A</v>
          </cell>
        </row>
        <row r="205">
          <cell r="B205">
            <v>307.76743189244763</v>
          </cell>
          <cell r="C205">
            <v>398.69325595716072</v>
          </cell>
          <cell r="D205">
            <v>191.96100416772001</v>
          </cell>
        </row>
        <row r="206">
          <cell r="B206" t="e">
            <v>#N/A</v>
          </cell>
          <cell r="C206" t="e">
            <v>#N/A</v>
          </cell>
          <cell r="D206" t="e">
            <v>#N/A</v>
          </cell>
        </row>
        <row r="207">
          <cell r="B207" t="e">
            <v>#N/A</v>
          </cell>
          <cell r="C207" t="e">
            <v>#N/A</v>
          </cell>
          <cell r="D207" t="e">
            <v>#N/A</v>
          </cell>
        </row>
        <row r="208">
          <cell r="B208">
            <v>295.75619452917596</v>
          </cell>
          <cell r="C208">
            <v>377.50969451253354</v>
          </cell>
          <cell r="D208">
            <v>223.99254077062398</v>
          </cell>
        </row>
        <row r="209">
          <cell r="B209">
            <v>296.2593895619496</v>
          </cell>
          <cell r="C209">
            <v>383.87167701756806</v>
          </cell>
          <cell r="D209">
            <v>219.03366408366</v>
          </cell>
        </row>
        <row r="210">
          <cell r="B210">
            <v>299.89110347498917</v>
          </cell>
          <cell r="C210">
            <v>385.51840406489191</v>
          </cell>
          <cell r="D210">
            <v>225.18271799796</v>
          </cell>
        </row>
        <row r="211">
          <cell r="B211" t="e">
            <v>#N/A</v>
          </cell>
          <cell r="C211" t="e">
            <v>#N/A</v>
          </cell>
          <cell r="D211" t="e">
            <v>#N/A</v>
          </cell>
        </row>
        <row r="212">
          <cell r="B212" t="e">
            <v>#N/A</v>
          </cell>
          <cell r="C212" t="e">
            <v>#N/A</v>
          </cell>
          <cell r="D212" t="e">
            <v>#N/A</v>
          </cell>
        </row>
        <row r="213">
          <cell r="B213">
            <v>303.29736882161473</v>
          </cell>
          <cell r="C213">
            <v>386.07681234234292</v>
          </cell>
          <cell r="D213">
            <v>215.4442197062121</v>
          </cell>
        </row>
        <row r="214">
          <cell r="B214">
            <v>296.28956538043349</v>
          </cell>
          <cell r="C214">
            <v>364.80991258584601</v>
          </cell>
          <cell r="D214">
            <v>196.60415560788402</v>
          </cell>
        </row>
        <row r="215">
          <cell r="B215" t="e">
            <v>#N/A</v>
          </cell>
          <cell r="C215" t="e">
            <v>#N/A</v>
          </cell>
          <cell r="D215" t="e">
            <v>#N/A</v>
          </cell>
        </row>
        <row r="216">
          <cell r="B216">
            <v>279.5864327901827</v>
          </cell>
          <cell r="C216">
            <v>354.94715716892841</v>
          </cell>
          <cell r="D216">
            <v>207.45546176042802</v>
          </cell>
        </row>
        <row r="217">
          <cell r="B217">
            <v>273.85835574681357</v>
          </cell>
          <cell r="C217">
            <v>344.75234268521319</v>
          </cell>
          <cell r="D217">
            <v>194.76356889458395</v>
          </cell>
        </row>
        <row r="218">
          <cell r="B218">
            <v>289.38216700680482</v>
          </cell>
          <cell r="C218">
            <v>354.6792894970435</v>
          </cell>
          <cell r="D218">
            <v>191.87955627737597</v>
          </cell>
        </row>
        <row r="219">
          <cell r="B219">
            <v>298.10025466719918</v>
          </cell>
          <cell r="C219">
            <v>360.13287981180002</v>
          </cell>
          <cell r="D219">
            <v>209.12588824245202</v>
          </cell>
        </row>
        <row r="220">
          <cell r="B220">
            <v>286.72964195976607</v>
          </cell>
          <cell r="C220">
            <v>349.388020528244</v>
          </cell>
          <cell r="D220">
            <v>204.03707760546001</v>
          </cell>
        </row>
        <row r="221">
          <cell r="B221" t="e">
            <v>#N/A</v>
          </cell>
          <cell r="C221" t="e">
            <v>#N/A</v>
          </cell>
          <cell r="D221" t="e">
            <v>#N/A</v>
          </cell>
        </row>
        <row r="222">
          <cell r="B222">
            <v>287.20023899020401</v>
          </cell>
          <cell r="C222">
            <v>344.865543600406</v>
          </cell>
          <cell r="D222">
            <v>196.12791193246403</v>
          </cell>
        </row>
        <row r="223">
          <cell r="B223">
            <v>269.68480796263441</v>
          </cell>
          <cell r="C223">
            <v>346.57183825779555</v>
          </cell>
          <cell r="D223">
            <v>195.39941146145199</v>
          </cell>
        </row>
        <row r="224">
          <cell r="B224">
            <v>272.19913076663755</v>
          </cell>
          <cell r="C224">
            <v>348.84058292107204</v>
          </cell>
          <cell r="D224">
            <v>188.91865701656803</v>
          </cell>
        </row>
        <row r="225">
          <cell r="B225">
            <v>268.22672679255595</v>
          </cell>
          <cell r="C225">
            <v>340.6013754421968</v>
          </cell>
          <cell r="D225">
            <v>188.49259762014</v>
          </cell>
        </row>
        <row r="226">
          <cell r="B226" t="e">
            <v>#N/A</v>
          </cell>
          <cell r="C226" t="e">
            <v>#N/A</v>
          </cell>
          <cell r="D226" t="e">
            <v>#N/A</v>
          </cell>
        </row>
        <row r="227">
          <cell r="B227" t="e">
            <v>#N/A</v>
          </cell>
          <cell r="C227" t="e">
            <v>#N/A</v>
          </cell>
          <cell r="D227" t="e">
            <v>#N/A</v>
          </cell>
        </row>
        <row r="228">
          <cell r="B228">
            <v>255.28321028681202</v>
          </cell>
          <cell r="C228">
            <v>319.08367914943432</v>
          </cell>
          <cell r="D228">
            <v>165.31388767949198</v>
          </cell>
        </row>
        <row r="229">
          <cell r="B229">
            <v>260.3453180740168</v>
          </cell>
          <cell r="C229">
            <v>325.06824885412885</v>
          </cell>
          <cell r="D229">
            <v>175.18389348981597</v>
          </cell>
        </row>
        <row r="230">
          <cell r="B230">
            <v>255.55697498141842</v>
          </cell>
          <cell r="C230">
            <v>290.77413221061119</v>
          </cell>
          <cell r="D230">
            <v>186.51704038241201</v>
          </cell>
        </row>
        <row r="231">
          <cell r="B231" t="e">
            <v>#N/A</v>
          </cell>
          <cell r="C231" t="e">
            <v>#N/A</v>
          </cell>
          <cell r="D231" t="e">
            <v>#N/A</v>
          </cell>
        </row>
        <row r="232">
          <cell r="B232">
            <v>266.66392754145397</v>
          </cell>
          <cell r="C232">
            <v>334.35319365088878</v>
          </cell>
          <cell r="D232">
            <v>187.662437492344</v>
          </cell>
        </row>
        <row r="233">
          <cell r="B233">
            <v>269.88648365367158</v>
          </cell>
          <cell r="C233">
            <v>331.199426241308</v>
          </cell>
          <cell r="D233">
            <v>171.60560951593197</v>
          </cell>
        </row>
        <row r="234">
          <cell r="B234">
            <v>264.88134876211325</v>
          </cell>
          <cell r="C234">
            <v>325.13334788659796</v>
          </cell>
          <cell r="D234">
            <v>158.51838836955997</v>
          </cell>
        </row>
        <row r="235">
          <cell r="B235">
            <v>257.71697668584125</v>
          </cell>
          <cell r="C235">
            <v>328.32961753309115</v>
          </cell>
          <cell r="D235">
            <v>166.43072763789201</v>
          </cell>
        </row>
        <row r="236">
          <cell r="B236">
            <v>259.2578019154588</v>
          </cell>
          <cell r="C236">
            <v>324.84853017384074</v>
          </cell>
          <cell r="D236">
            <v>159.30642695012807</v>
          </cell>
        </row>
        <row r="237">
          <cell r="B237" t="e">
            <v>#N/A</v>
          </cell>
          <cell r="C237" t="e">
            <v>#N/A</v>
          </cell>
          <cell r="D237" t="e">
            <v>#N/A</v>
          </cell>
        </row>
        <row r="238">
          <cell r="B238">
            <v>232.03360418117157</v>
          </cell>
          <cell r="C238">
            <v>296.04899786482798</v>
          </cell>
          <cell r="D238">
            <v>126.79899856983999</v>
          </cell>
        </row>
        <row r="239">
          <cell r="B239" t="e">
            <v>#N/A</v>
          </cell>
          <cell r="C239" t="e">
            <v>#N/A</v>
          </cell>
          <cell r="D239" t="e">
            <v>#N/A</v>
          </cell>
        </row>
        <row r="240">
          <cell r="B240" t="e">
            <v>#N/A</v>
          </cell>
          <cell r="C240" t="e">
            <v>#N/A</v>
          </cell>
          <cell r="D240" t="e">
            <v>#N/A</v>
          </cell>
        </row>
        <row r="241">
          <cell r="B241" t="e">
            <v>#N/A</v>
          </cell>
          <cell r="C241" t="e">
            <v>#N/A</v>
          </cell>
          <cell r="D241" t="e">
            <v>#N/A</v>
          </cell>
        </row>
        <row r="242">
          <cell r="B242">
            <v>238.05824628905842</v>
          </cell>
          <cell r="C242">
            <v>304.40299692514964</v>
          </cell>
          <cell r="D242">
            <v>137.51857869306403</v>
          </cell>
        </row>
        <row r="243">
          <cell r="B243" t="e">
            <v>#N/A</v>
          </cell>
          <cell r="C243" t="e">
            <v>#N/A</v>
          </cell>
          <cell r="D243" t="e">
            <v>#N/A</v>
          </cell>
        </row>
        <row r="244">
          <cell r="B244">
            <v>241.86503368814365</v>
          </cell>
          <cell r="C244">
            <v>309.01594594178238</v>
          </cell>
          <cell r="D244">
            <v>136.93662871448402</v>
          </cell>
        </row>
        <row r="245">
          <cell r="B245">
            <v>238.99638976370596</v>
          </cell>
          <cell r="C245">
            <v>302.41336263712196</v>
          </cell>
          <cell r="D245">
            <v>135.93662783189595</v>
          </cell>
        </row>
        <row r="246">
          <cell r="B246" t="e">
            <v>#N/A</v>
          </cell>
          <cell r="C246" t="e">
            <v>#N/A</v>
          </cell>
          <cell r="D246" t="e">
            <v>#N/A</v>
          </cell>
        </row>
        <row r="247">
          <cell r="B247">
            <v>237.48781061345642</v>
          </cell>
          <cell r="C247">
            <v>302.32192411922716</v>
          </cell>
          <cell r="D247">
            <v>137.37209285740002</v>
          </cell>
        </row>
        <row r="248">
          <cell r="B248">
            <v>236.01748828896999</v>
          </cell>
          <cell r="C248">
            <v>301.30408076771039</v>
          </cell>
          <cell r="D248">
            <v>137.92515212594003</v>
          </cell>
        </row>
        <row r="249">
          <cell r="B249">
            <v>230.46666721963635</v>
          </cell>
          <cell r="C249">
            <v>297.93171435587237</v>
          </cell>
          <cell r="D249">
            <v>135.55037411151596</v>
          </cell>
        </row>
        <row r="250">
          <cell r="B250">
            <v>228.3525585540344</v>
          </cell>
          <cell r="C250">
            <v>291.41654418985559</v>
          </cell>
          <cell r="D250">
            <v>135.19703323021596</v>
          </cell>
        </row>
        <row r="251">
          <cell r="B251" t="e">
            <v>#N/A</v>
          </cell>
          <cell r="C251" t="e">
            <v>#N/A</v>
          </cell>
          <cell r="D251" t="e">
            <v>#N/A</v>
          </cell>
        </row>
        <row r="252">
          <cell r="B252" t="e">
            <v>#N/A</v>
          </cell>
          <cell r="C252" t="e">
            <v>#N/A</v>
          </cell>
          <cell r="D252" t="e">
            <v>#N/A</v>
          </cell>
        </row>
        <row r="253">
          <cell r="B253" t="e">
            <v>#N/A</v>
          </cell>
          <cell r="C253" t="e">
            <v>#N/A</v>
          </cell>
          <cell r="D253" t="e">
            <v>#N/A</v>
          </cell>
        </row>
        <row r="254">
          <cell r="B254">
            <v>227.83111663275361</v>
          </cell>
          <cell r="C254">
            <v>278.95875615048197</v>
          </cell>
          <cell r="D254">
            <v>144.21695834644802</v>
          </cell>
        </row>
        <row r="255">
          <cell r="B255">
            <v>216.01448702068802</v>
          </cell>
          <cell r="C255">
            <v>280.14961090992523</v>
          </cell>
          <cell r="D255">
            <v>134.880831674484</v>
          </cell>
        </row>
        <row r="256">
          <cell r="B256" t="e">
            <v>#N/A</v>
          </cell>
          <cell r="C256" t="e">
            <v>#N/A</v>
          </cell>
          <cell r="D256" t="e">
            <v>#N/A</v>
          </cell>
        </row>
        <row r="257">
          <cell r="B257" t="e">
            <v>#N/A</v>
          </cell>
          <cell r="C257" t="e">
            <v>#N/A</v>
          </cell>
          <cell r="D257" t="e">
            <v>#N/A</v>
          </cell>
        </row>
        <row r="258">
          <cell r="B258" t="e">
            <v>#N/A</v>
          </cell>
          <cell r="C258" t="e">
            <v>#N/A</v>
          </cell>
          <cell r="D258" t="e">
            <v>#N/A</v>
          </cell>
        </row>
        <row r="259">
          <cell r="B259" t="e">
            <v>#N/A</v>
          </cell>
          <cell r="C259" t="e">
            <v>#N/A</v>
          </cell>
          <cell r="D259" t="e">
            <v>#N/A</v>
          </cell>
        </row>
        <row r="260">
          <cell r="B260" t="e">
            <v>#N/A</v>
          </cell>
          <cell r="C260" t="e">
            <v>#N/A</v>
          </cell>
          <cell r="D260" t="e">
            <v>#N/A</v>
          </cell>
        </row>
        <row r="261">
          <cell r="B261" t="e">
            <v>#N/A</v>
          </cell>
          <cell r="C261" t="e">
            <v>#N/A</v>
          </cell>
          <cell r="D261" t="e">
            <v>#N/A</v>
          </cell>
        </row>
        <row r="262">
          <cell r="B262">
            <v>228.95489339955444</v>
          </cell>
          <cell r="C262">
            <v>291.04019617124237</v>
          </cell>
          <cell r="D262">
            <v>150.11788862739996</v>
          </cell>
        </row>
        <row r="263">
          <cell r="B263" t="e">
            <v>#N/A</v>
          </cell>
          <cell r="C263" t="e">
            <v>#N/A</v>
          </cell>
          <cell r="D263" t="e">
            <v>#N/A</v>
          </cell>
        </row>
        <row r="264">
          <cell r="B264">
            <v>233.78588599867564</v>
          </cell>
          <cell r="C264">
            <v>284.13804603553837</v>
          </cell>
          <cell r="D264">
            <v>156.71035247433602</v>
          </cell>
        </row>
        <row r="265">
          <cell r="B265">
            <v>218.17779793339557</v>
          </cell>
          <cell r="C265">
            <v>271.0691750207784</v>
          </cell>
          <cell r="D265">
            <v>146.82870623594405</v>
          </cell>
        </row>
        <row r="266">
          <cell r="B266">
            <v>226.10845040715878</v>
          </cell>
          <cell r="C266">
            <v>274.12193655916241</v>
          </cell>
          <cell r="D266">
            <v>143.49237375125196</v>
          </cell>
        </row>
        <row r="267">
          <cell r="B267" t="e">
            <v>#N/A</v>
          </cell>
          <cell r="C267" t="e">
            <v>#N/A</v>
          </cell>
          <cell r="D267" t="e">
            <v>#N/A</v>
          </cell>
        </row>
        <row r="268">
          <cell r="B268" t="e">
            <v>#N/A</v>
          </cell>
          <cell r="C268" t="e">
            <v>#N/A</v>
          </cell>
          <cell r="D268" t="e">
            <v>#N/A</v>
          </cell>
        </row>
        <row r="269">
          <cell r="B269">
            <v>226.05896747410239</v>
          </cell>
          <cell r="C269">
            <v>273.12671727546643</v>
          </cell>
          <cell r="D269">
            <v>155.00670011738001</v>
          </cell>
        </row>
        <row r="270">
          <cell r="B270">
            <v>223.82791631229478</v>
          </cell>
          <cell r="C270">
            <v>272.3980755192124</v>
          </cell>
          <cell r="D270">
            <v>154.25593108336798</v>
          </cell>
        </row>
        <row r="271">
          <cell r="B271">
            <v>226.46559959151719</v>
          </cell>
          <cell r="C271">
            <v>272.60149038149882</v>
          </cell>
          <cell r="D271">
            <v>142.55269156420002</v>
          </cell>
        </row>
        <row r="272">
          <cell r="B272">
            <v>211.71123777209755</v>
          </cell>
          <cell r="C272">
            <v>265.38450895119684</v>
          </cell>
          <cell r="D272">
            <v>137.36774565828003</v>
          </cell>
        </row>
        <row r="273">
          <cell r="B273">
            <v>204.88972864308599</v>
          </cell>
          <cell r="C273">
            <v>265.02777131121115</v>
          </cell>
          <cell r="D273">
            <v>128.86161479972438</v>
          </cell>
        </row>
        <row r="274">
          <cell r="B274" t="e">
            <v>#N/A</v>
          </cell>
          <cell r="C274" t="e">
            <v>#N/A</v>
          </cell>
          <cell r="D274" t="e">
            <v>#N/A</v>
          </cell>
        </row>
        <row r="275">
          <cell r="B275" t="e">
            <v>#N/A</v>
          </cell>
          <cell r="C275" t="e">
            <v>#N/A</v>
          </cell>
          <cell r="D275" t="e">
            <v>#N/A</v>
          </cell>
        </row>
        <row r="276">
          <cell r="B276">
            <v>198.57546463009919</v>
          </cell>
          <cell r="C276">
            <v>256.2542390156504</v>
          </cell>
          <cell r="D276">
            <v>125.69780764034796</v>
          </cell>
        </row>
        <row r="277">
          <cell r="B277">
            <v>206.57338496005198</v>
          </cell>
          <cell r="C277">
            <v>262.66813873980317</v>
          </cell>
          <cell r="D277">
            <v>131.51610320632798</v>
          </cell>
        </row>
        <row r="278">
          <cell r="B278" t="e">
            <v>#N/A</v>
          </cell>
          <cell r="C278" t="e">
            <v>#N/A</v>
          </cell>
          <cell r="D278" t="e">
            <v>#N/A</v>
          </cell>
        </row>
        <row r="279">
          <cell r="B279">
            <v>211.81670670277762</v>
          </cell>
          <cell r="C279">
            <v>262.41240556258322</v>
          </cell>
          <cell r="D279">
            <v>116.87314043310796</v>
          </cell>
        </row>
        <row r="280">
          <cell r="B280">
            <v>212.69126068944641</v>
          </cell>
          <cell r="C280">
            <v>258.37747842758478</v>
          </cell>
          <cell r="D280">
            <v>117.74939183861203</v>
          </cell>
        </row>
        <row r="281">
          <cell r="B281">
            <v>215.51051159538642</v>
          </cell>
          <cell r="C281">
            <v>262.78323710835315</v>
          </cell>
          <cell r="D281">
            <v>129.15018953080241</v>
          </cell>
        </row>
        <row r="282">
          <cell r="B282">
            <v>213.6252199599048</v>
          </cell>
          <cell r="C282">
            <v>260.92844889375402</v>
          </cell>
          <cell r="D282">
            <v>141.715304300404</v>
          </cell>
        </row>
        <row r="283">
          <cell r="B283" t="e">
            <v>#N/A</v>
          </cell>
          <cell r="C283" t="e">
            <v>#N/A</v>
          </cell>
          <cell r="D283" t="e">
            <v>#N/A</v>
          </cell>
        </row>
        <row r="284">
          <cell r="B284" t="e">
            <v>#N/A</v>
          </cell>
          <cell r="C284" t="e">
            <v>#N/A</v>
          </cell>
          <cell r="D284" t="e">
            <v>#N/A</v>
          </cell>
        </row>
        <row r="285">
          <cell r="B285">
            <v>225.15206534932642</v>
          </cell>
          <cell r="C285">
            <v>269.72439330130243</v>
          </cell>
          <cell r="D285">
            <v>150.09184128914839</v>
          </cell>
        </row>
        <row r="286">
          <cell r="B286">
            <v>232.57209308456677</v>
          </cell>
          <cell r="C286">
            <v>283.25840886464039</v>
          </cell>
          <cell r="D286">
            <v>157.85969912186121</v>
          </cell>
        </row>
        <row r="287">
          <cell r="B287">
            <v>250.97068321552479</v>
          </cell>
          <cell r="C287">
            <v>303.63440785412155</v>
          </cell>
          <cell r="D287">
            <v>178.62787258718802</v>
          </cell>
        </row>
        <row r="288">
          <cell r="B288">
            <v>252.28803359027398</v>
          </cell>
          <cell r="C288">
            <v>304.44499433120762</v>
          </cell>
          <cell r="D288">
            <v>179.74819815883365</v>
          </cell>
        </row>
        <row r="289">
          <cell r="B289">
            <v>253.5825075062092</v>
          </cell>
          <cell r="C289">
            <v>303.46909432261839</v>
          </cell>
          <cell r="D289">
            <v>178.9760008128284</v>
          </cell>
        </row>
        <row r="290">
          <cell r="B290">
            <v>245.1726765050368</v>
          </cell>
          <cell r="C290">
            <v>291.00225527139924</v>
          </cell>
          <cell r="D290">
            <v>183.7865480015912</v>
          </cell>
        </row>
        <row r="291">
          <cell r="B291" t="e">
            <v>#N/A</v>
          </cell>
          <cell r="C291" t="e">
            <v>#N/A</v>
          </cell>
          <cell r="D291" t="e">
            <v>#N/A</v>
          </cell>
        </row>
        <row r="292">
          <cell r="B292">
            <v>262.00911987366641</v>
          </cell>
          <cell r="C292">
            <v>300.98902174712322</v>
          </cell>
          <cell r="D292">
            <v>192.67355371593763</v>
          </cell>
        </row>
        <row r="293">
          <cell r="B293" t="e">
            <v>#N/A</v>
          </cell>
          <cell r="C293" t="e">
            <v>#N/A</v>
          </cell>
          <cell r="D293" t="e">
            <v>#N/A</v>
          </cell>
        </row>
        <row r="294">
          <cell r="B294">
            <v>264.09812864641475</v>
          </cell>
          <cell r="C294">
            <v>306.9039388862808</v>
          </cell>
          <cell r="D294">
            <v>202.36541504160482</v>
          </cell>
        </row>
        <row r="295">
          <cell r="B295">
            <v>278.81067196879957</v>
          </cell>
          <cell r="C295">
            <v>325.88028234219843</v>
          </cell>
          <cell r="D295">
            <v>215.72418727906563</v>
          </cell>
        </row>
        <row r="296">
          <cell r="B296">
            <v>270.01474724810004</v>
          </cell>
          <cell r="C296">
            <v>320.0303372133456</v>
          </cell>
          <cell r="D296">
            <v>204.85105832095041</v>
          </cell>
        </row>
        <row r="297">
          <cell r="B297">
            <v>266.56758875968399</v>
          </cell>
          <cell r="C297">
            <v>310.49002842509481</v>
          </cell>
          <cell r="D297">
            <v>203.29578923332801</v>
          </cell>
        </row>
        <row r="298">
          <cell r="B298">
            <v>278.73572218476761</v>
          </cell>
          <cell r="C298">
            <v>318.35298628889478</v>
          </cell>
          <cell r="D298">
            <v>218.76135076878279</v>
          </cell>
        </row>
        <row r="299">
          <cell r="B299" t="e">
            <v>#N/A</v>
          </cell>
          <cell r="C299" t="e">
            <v>#N/A</v>
          </cell>
          <cell r="D299" t="e">
            <v>#N/A</v>
          </cell>
        </row>
        <row r="300">
          <cell r="B300">
            <v>286.64618296611087</v>
          </cell>
          <cell r="C300">
            <v>335.77413956580313</v>
          </cell>
          <cell r="D300">
            <v>224.06467511591359</v>
          </cell>
        </row>
        <row r="301">
          <cell r="B301">
            <v>280.85744253876317</v>
          </cell>
          <cell r="C301">
            <v>328.21255413967521</v>
          </cell>
          <cell r="D301">
            <v>198.20181353789039</v>
          </cell>
        </row>
        <row r="302">
          <cell r="B302">
            <v>275.51572011197243</v>
          </cell>
          <cell r="C302">
            <v>322.83703683083758</v>
          </cell>
          <cell r="D302">
            <v>212.76575244383997</v>
          </cell>
        </row>
        <row r="303">
          <cell r="B303" t="e">
            <v>#N/A</v>
          </cell>
          <cell r="C303" t="e">
            <v>#N/A</v>
          </cell>
          <cell r="D303" t="e">
            <v>#N/A</v>
          </cell>
        </row>
        <row r="304">
          <cell r="B304" t="e">
            <v>#N/A</v>
          </cell>
          <cell r="C304" t="e">
            <v>#N/A</v>
          </cell>
          <cell r="D304" t="e">
            <v>#N/A</v>
          </cell>
        </row>
        <row r="305">
          <cell r="B305">
            <v>291.66497791193285</v>
          </cell>
          <cell r="C305">
            <v>348.96976839551439</v>
          </cell>
          <cell r="D305">
            <v>219.03703278113204</v>
          </cell>
        </row>
        <row r="306">
          <cell r="B306">
            <v>298.02217331779167</v>
          </cell>
          <cell r="C306">
            <v>352.24793449389279</v>
          </cell>
          <cell r="D306">
            <v>233.50677361532797</v>
          </cell>
        </row>
        <row r="307">
          <cell r="B307">
            <v>285.09807098525567</v>
          </cell>
          <cell r="C307">
            <v>353.54992271705686</v>
          </cell>
          <cell r="D307">
            <v>207.10126881551196</v>
          </cell>
        </row>
        <row r="308">
          <cell r="B308" t="e">
            <v>#N/A</v>
          </cell>
          <cell r="C308" t="e">
            <v>#N/A</v>
          </cell>
          <cell r="D308" t="e">
            <v>#N/A</v>
          </cell>
        </row>
        <row r="309">
          <cell r="B309">
            <v>316.67600680646206</v>
          </cell>
          <cell r="C309">
            <v>358.1235022865676</v>
          </cell>
          <cell r="D309">
            <v>234.00251880261195</v>
          </cell>
        </row>
        <row r="310">
          <cell r="B310">
            <v>320.27220261241439</v>
          </cell>
          <cell r="C310">
            <v>364.97659305881643</v>
          </cell>
          <cell r="D310">
            <v>223.85490355027599</v>
          </cell>
        </row>
        <row r="311">
          <cell r="B311">
            <v>305.63522249124674</v>
          </cell>
          <cell r="C311">
            <v>363.41202091382922</v>
          </cell>
          <cell r="D311">
            <v>204.7333133281</v>
          </cell>
        </row>
        <row r="312">
          <cell r="B312" t="e">
            <v>#N/A</v>
          </cell>
          <cell r="C312" t="e">
            <v>#N/A</v>
          </cell>
          <cell r="D312" t="e">
            <v>#N/A</v>
          </cell>
        </row>
        <row r="313">
          <cell r="B313" t="e">
            <v>#N/A</v>
          </cell>
          <cell r="C313" t="e">
            <v>#N/A</v>
          </cell>
          <cell r="D313" t="e">
            <v>#N/A</v>
          </cell>
        </row>
        <row r="314">
          <cell r="B314" t="e">
            <v>#N/A</v>
          </cell>
          <cell r="C314" t="e">
            <v>#N/A</v>
          </cell>
          <cell r="D314" t="e">
            <v>#N/A</v>
          </cell>
        </row>
        <row r="315">
          <cell r="B315" t="e">
            <v>#N/A</v>
          </cell>
          <cell r="C315" t="e">
            <v>#N/A</v>
          </cell>
          <cell r="D315" t="e">
            <v>#N/A</v>
          </cell>
        </row>
        <row r="316">
          <cell r="B316" t="e">
            <v>#N/A</v>
          </cell>
          <cell r="C316" t="e">
            <v>#N/A</v>
          </cell>
          <cell r="D316" t="e">
            <v>#N/A</v>
          </cell>
        </row>
        <row r="317">
          <cell r="B317">
            <v>287.86853454954712</v>
          </cell>
          <cell r="C317">
            <v>325.72243128236715</v>
          </cell>
          <cell r="D317">
            <v>210.98158071010002</v>
          </cell>
        </row>
        <row r="318">
          <cell r="B318">
            <v>297.45098822528075</v>
          </cell>
          <cell r="C318">
            <v>332.15756389176522</v>
          </cell>
          <cell r="D318">
            <v>222.68003457621199</v>
          </cell>
        </row>
        <row r="319">
          <cell r="B319">
            <v>306.00069022221606</v>
          </cell>
          <cell r="C319">
            <v>340.99274453627248</v>
          </cell>
          <cell r="D319">
            <v>224.44907673914807</v>
          </cell>
        </row>
        <row r="320">
          <cell r="B320">
            <v>312.09391999407842</v>
          </cell>
          <cell r="C320">
            <v>356.60368745215681</v>
          </cell>
          <cell r="D320">
            <v>225.31115844289602</v>
          </cell>
        </row>
        <row r="321">
          <cell r="B321" t="e">
            <v>#N/A</v>
          </cell>
          <cell r="C321" t="e">
            <v>#N/A</v>
          </cell>
          <cell r="D321" t="e">
            <v>#N/A</v>
          </cell>
        </row>
        <row r="322">
          <cell r="B322">
            <v>316.73635278814805</v>
          </cell>
          <cell r="C322">
            <v>359.89436500061845</v>
          </cell>
          <cell r="D322">
            <v>216.98269806489208</v>
          </cell>
        </row>
        <row r="323">
          <cell r="B323">
            <v>300.27305080239921</v>
          </cell>
          <cell r="C323">
            <v>354.55937185311529</v>
          </cell>
          <cell r="D323">
            <v>204.32686777096004</v>
          </cell>
        </row>
        <row r="324">
          <cell r="B324">
            <v>297.67704770993072</v>
          </cell>
          <cell r="C324">
            <v>351.50541509561566</v>
          </cell>
          <cell r="D324">
            <v>203.22811826066399</v>
          </cell>
        </row>
        <row r="325">
          <cell r="B325">
            <v>296.30208038654717</v>
          </cell>
          <cell r="C325">
            <v>358.26606716672683</v>
          </cell>
          <cell r="D325">
            <v>213.310159723624</v>
          </cell>
        </row>
        <row r="326">
          <cell r="B326" t="e">
            <v>#N/A</v>
          </cell>
          <cell r="C326" t="e">
            <v>#N/A</v>
          </cell>
          <cell r="D326" t="e">
            <v>#N/A</v>
          </cell>
        </row>
        <row r="327">
          <cell r="B327" t="e">
            <v>#N/A</v>
          </cell>
          <cell r="C327" t="e">
            <v>#N/A</v>
          </cell>
          <cell r="D327" t="e">
            <v>#N/A</v>
          </cell>
        </row>
        <row r="328">
          <cell r="B328" t="e">
            <v>#N/A</v>
          </cell>
          <cell r="C328" t="e">
            <v>#N/A</v>
          </cell>
          <cell r="D328" t="e">
            <v>#N/A</v>
          </cell>
        </row>
        <row r="329">
          <cell r="B329" t="e">
            <v>#N/A</v>
          </cell>
          <cell r="C329" t="e">
            <v>#N/A</v>
          </cell>
          <cell r="D329" t="e">
            <v>#N/A</v>
          </cell>
        </row>
        <row r="330">
          <cell r="B330">
            <v>328.525598561484</v>
          </cell>
          <cell r="C330">
            <v>393.58485266131441</v>
          </cell>
          <cell r="D330">
            <v>241.24371422983592</v>
          </cell>
        </row>
        <row r="331">
          <cell r="B331">
            <v>316.65777823709601</v>
          </cell>
          <cell r="C331">
            <v>375.18067060741282</v>
          </cell>
          <cell r="D331">
            <v>264.26322956481999</v>
          </cell>
        </row>
        <row r="332">
          <cell r="B332">
            <v>327.98661063498594</v>
          </cell>
          <cell r="C332">
            <v>376.28822205596754</v>
          </cell>
          <cell r="D332">
            <v>232.58702933178401</v>
          </cell>
        </row>
        <row r="333">
          <cell r="B333">
            <v>324.67586814257078</v>
          </cell>
          <cell r="C333">
            <v>365.97278863378079</v>
          </cell>
          <cell r="D333">
            <v>242.21567399071205</v>
          </cell>
        </row>
        <row r="334">
          <cell r="B334">
            <v>297.88895508224641</v>
          </cell>
          <cell r="C334">
            <v>344.40987221010892</v>
          </cell>
          <cell r="D334">
            <v>235.54682969184802</v>
          </cell>
        </row>
        <row r="335">
          <cell r="B335">
            <v>301.49834554548954</v>
          </cell>
          <cell r="C335">
            <v>343.69913333850235</v>
          </cell>
          <cell r="D335">
            <v>209.03251210990285</v>
          </cell>
        </row>
        <row r="336">
          <cell r="B336">
            <v>290.25538347988993</v>
          </cell>
          <cell r="C336">
            <v>334.6457259830056</v>
          </cell>
          <cell r="D336">
            <v>236.69530161081204</v>
          </cell>
        </row>
        <row r="337">
          <cell r="B337">
            <v>293.28832057818511</v>
          </cell>
          <cell r="C337">
            <v>336.92370028233233</v>
          </cell>
          <cell r="D337">
            <v>243.11633214209198</v>
          </cell>
        </row>
        <row r="338">
          <cell r="B338" t="e">
            <v>#N/A</v>
          </cell>
          <cell r="C338" t="e">
            <v>#N/A</v>
          </cell>
          <cell r="D338" t="e">
            <v>#N/A</v>
          </cell>
        </row>
        <row r="339">
          <cell r="B339" t="e">
            <v>#N/A</v>
          </cell>
          <cell r="C339" t="e">
            <v>#N/A</v>
          </cell>
          <cell r="D339" t="e">
            <v>#N/A</v>
          </cell>
        </row>
        <row r="340">
          <cell r="B340">
            <v>291.68666582582244</v>
          </cell>
          <cell r="C340">
            <v>333.06582697563562</v>
          </cell>
          <cell r="D340">
            <v>240.58859456773592</v>
          </cell>
        </row>
        <row r="341">
          <cell r="B341">
            <v>306.0754101505288</v>
          </cell>
          <cell r="C341">
            <v>354.64136763244397</v>
          </cell>
          <cell r="D341">
            <v>252.62071457660963</v>
          </cell>
        </row>
        <row r="342">
          <cell r="B342">
            <v>307.61415738843277</v>
          </cell>
          <cell r="C342">
            <v>353.14870227561761</v>
          </cell>
          <cell r="D342">
            <v>256.85038323275325</v>
          </cell>
        </row>
        <row r="343">
          <cell r="B343" t="e">
            <v>#N/A</v>
          </cell>
          <cell r="C343" t="e">
            <v>#N/A</v>
          </cell>
          <cell r="D343" t="e">
            <v>#N/A</v>
          </cell>
        </row>
        <row r="344">
          <cell r="B344" t="e">
            <v>#N/A</v>
          </cell>
          <cell r="C344" t="e">
            <v>#N/A</v>
          </cell>
          <cell r="D344" t="e">
            <v>#N/A</v>
          </cell>
        </row>
        <row r="345">
          <cell r="B345" t="e">
            <v>#N/A</v>
          </cell>
          <cell r="C345" t="e">
            <v>#N/A</v>
          </cell>
          <cell r="D345" t="e">
            <v>#N/A</v>
          </cell>
        </row>
        <row r="346">
          <cell r="B346" t="e">
            <v>#N/A</v>
          </cell>
          <cell r="C346" t="e">
            <v>#N/A</v>
          </cell>
          <cell r="D346" t="e">
            <v>#N/A</v>
          </cell>
        </row>
        <row r="347">
          <cell r="B347" t="e">
            <v>#N/A</v>
          </cell>
          <cell r="C347" t="e">
            <v>#N/A</v>
          </cell>
          <cell r="D347" t="e">
            <v>#N/A</v>
          </cell>
        </row>
        <row r="348">
          <cell r="B348">
            <v>314.71113720367919</v>
          </cell>
          <cell r="C348">
            <v>359.34517833601791</v>
          </cell>
          <cell r="D348">
            <v>268.39987630200443</v>
          </cell>
        </row>
        <row r="349">
          <cell r="B349">
            <v>321.48194643973193</v>
          </cell>
          <cell r="C349">
            <v>352.57932888204766</v>
          </cell>
          <cell r="D349">
            <v>271.7988816106668</v>
          </cell>
        </row>
        <row r="350">
          <cell r="B350">
            <v>324.43356856537116</v>
          </cell>
          <cell r="C350">
            <v>369.11294621232366</v>
          </cell>
          <cell r="D350">
            <v>273.89541115924112</v>
          </cell>
        </row>
        <row r="351">
          <cell r="B351">
            <v>325.80648691573759</v>
          </cell>
          <cell r="C351">
            <v>373.37536381497239</v>
          </cell>
          <cell r="D351">
            <v>279.42893560182802</v>
          </cell>
        </row>
        <row r="352">
          <cell r="B352">
            <v>326.58584016188041</v>
          </cell>
          <cell r="C352">
            <v>363.53396269640399</v>
          </cell>
          <cell r="D352">
            <v>281.82792922030239</v>
          </cell>
        </row>
        <row r="353">
          <cell r="B353">
            <v>315.10597714258478</v>
          </cell>
          <cell r="C353">
            <v>364.65339209479924</v>
          </cell>
          <cell r="D353">
            <v>271.61711182612754</v>
          </cell>
        </row>
        <row r="354">
          <cell r="B354">
            <v>317.38740292806278</v>
          </cell>
          <cell r="C354">
            <v>362.67794690540404</v>
          </cell>
          <cell r="D354">
            <v>260.78999079252083</v>
          </cell>
        </row>
        <row r="355">
          <cell r="B355" t="e">
            <v>#N/A</v>
          </cell>
          <cell r="C355" t="e">
            <v>#N/A</v>
          </cell>
          <cell r="D355" t="e">
            <v>#N/A</v>
          </cell>
        </row>
        <row r="356">
          <cell r="B356" t="e">
            <v>#N/A</v>
          </cell>
          <cell r="C356" t="e">
            <v>#N/A</v>
          </cell>
          <cell r="D356" t="e">
            <v>#N/A</v>
          </cell>
        </row>
        <row r="357">
          <cell r="B357" t="e">
            <v>#N/A</v>
          </cell>
          <cell r="C357" t="e">
            <v>#N/A</v>
          </cell>
          <cell r="D357" t="e">
            <v>#N/A</v>
          </cell>
        </row>
        <row r="358">
          <cell r="B358" t="e">
            <v>#N/A</v>
          </cell>
          <cell r="C358" t="e">
            <v>#N/A</v>
          </cell>
          <cell r="D358" t="e">
            <v>#N/A</v>
          </cell>
        </row>
        <row r="359">
          <cell r="B359">
            <v>330.75954450570316</v>
          </cell>
          <cell r="C359">
            <v>373.05251366444804</v>
          </cell>
          <cell r="D359">
            <v>280.47560869675914</v>
          </cell>
        </row>
        <row r="360">
          <cell r="B360" t="e">
            <v>#N/A</v>
          </cell>
          <cell r="C360" t="e">
            <v>#N/A</v>
          </cell>
          <cell r="D360" t="e">
            <v>#N/A</v>
          </cell>
        </row>
        <row r="361">
          <cell r="B361">
            <v>327.30951821122125</v>
          </cell>
          <cell r="C361">
            <v>373.71730005656127</v>
          </cell>
          <cell r="D361">
            <v>283.32236383310152</v>
          </cell>
        </row>
        <row r="362">
          <cell r="B362">
            <v>326.0819647767737</v>
          </cell>
          <cell r="C362">
            <v>372.54807271229282</v>
          </cell>
          <cell r="D362">
            <v>282.13731873146168</v>
          </cell>
        </row>
        <row r="363">
          <cell r="B363" t="e">
            <v>#N/A</v>
          </cell>
          <cell r="C363" t="e">
            <v>#N/A</v>
          </cell>
          <cell r="D363" t="e">
            <v>#N/A</v>
          </cell>
        </row>
        <row r="364">
          <cell r="B364">
            <v>331.55946817577114</v>
          </cell>
          <cell r="C364">
            <v>374.2552801319116</v>
          </cell>
          <cell r="D364">
            <v>261.2510672760672</v>
          </cell>
        </row>
        <row r="365">
          <cell r="B365" t="e">
            <v>#N/A</v>
          </cell>
          <cell r="C365" t="e">
            <v>#N/A</v>
          </cell>
          <cell r="D365" t="e">
            <v>#N/A</v>
          </cell>
        </row>
        <row r="366">
          <cell r="B366">
            <v>309.21666487485953</v>
          </cell>
          <cell r="C366">
            <v>368.50263801449398</v>
          </cell>
          <cell r="D366">
            <v>269.30485836662405</v>
          </cell>
        </row>
        <row r="367">
          <cell r="B367" t="e">
            <v>#N/A</v>
          </cell>
          <cell r="C367" t="e">
            <v>#N/A</v>
          </cell>
          <cell r="D367" t="e">
            <v>#N/A</v>
          </cell>
        </row>
        <row r="368">
          <cell r="B368">
            <v>318.21193397604355</v>
          </cell>
          <cell r="C368">
            <v>350.0037896887344</v>
          </cell>
          <cell r="D368">
            <v>256.91966462144211</v>
          </cell>
        </row>
        <row r="369">
          <cell r="B369">
            <v>316.75554669521762</v>
          </cell>
          <cell r="C369">
            <v>342.69499439201201</v>
          </cell>
          <cell r="D369">
            <v>245.362521797114</v>
          </cell>
        </row>
        <row r="370">
          <cell r="B370" t="e">
            <v>#N/A</v>
          </cell>
          <cell r="C370" t="e">
            <v>#N/A</v>
          </cell>
          <cell r="D370" t="e">
            <v>#N/A</v>
          </cell>
        </row>
        <row r="371">
          <cell r="B371">
            <v>295.90000436467687</v>
          </cell>
          <cell r="C371">
            <v>323.62988425644517</v>
          </cell>
          <cell r="D371">
            <v>251.9258024807508</v>
          </cell>
        </row>
        <row r="372">
          <cell r="B372">
            <v>287.62831786846118</v>
          </cell>
          <cell r="C372">
            <v>315.70518508782806</v>
          </cell>
          <cell r="D372">
            <v>231.06856995987516</v>
          </cell>
        </row>
        <row r="373">
          <cell r="B373">
            <v>317.81244314500799</v>
          </cell>
          <cell r="C373">
            <v>354.22055555875846</v>
          </cell>
          <cell r="D373">
            <v>248.23449476555194</v>
          </cell>
        </row>
        <row r="374">
          <cell r="B374">
            <v>299.30842868488281</v>
          </cell>
          <cell r="C374">
            <v>337.65080943157955</v>
          </cell>
          <cell r="D374">
            <v>250.89979894413966</v>
          </cell>
        </row>
        <row r="375">
          <cell r="B375">
            <v>301.2023677798764</v>
          </cell>
          <cell r="C375">
            <v>330.78683383810431</v>
          </cell>
          <cell r="D375">
            <v>263.89490656516432</v>
          </cell>
        </row>
        <row r="376">
          <cell r="B376" t="e">
            <v>#N/A</v>
          </cell>
          <cell r="C376" t="e">
            <v>#N/A</v>
          </cell>
          <cell r="D376" t="e">
            <v>#N/A</v>
          </cell>
        </row>
        <row r="377">
          <cell r="B377">
            <v>305.72323508447721</v>
          </cell>
          <cell r="C377">
            <v>346.77432340656037</v>
          </cell>
          <cell r="D377">
            <v>257.7087575789435</v>
          </cell>
        </row>
        <row r="378">
          <cell r="B378">
            <v>294.73014501185361</v>
          </cell>
          <cell r="C378">
            <v>330.73964775795042</v>
          </cell>
          <cell r="D378">
            <v>256.32061369365522</v>
          </cell>
        </row>
        <row r="379">
          <cell r="B379">
            <v>295.79476221965677</v>
          </cell>
          <cell r="C379">
            <v>338.00284013150281</v>
          </cell>
          <cell r="D379">
            <v>221.62693365238081</v>
          </cell>
        </row>
        <row r="380">
          <cell r="B380" t="e">
            <v>#N/A</v>
          </cell>
          <cell r="C380" t="e">
            <v>#N/A</v>
          </cell>
          <cell r="D380" t="e">
            <v>#N/A</v>
          </cell>
        </row>
        <row r="381">
          <cell r="B381">
            <v>308.27260666630684</v>
          </cell>
          <cell r="C381">
            <v>351.740176860156</v>
          </cell>
          <cell r="D381">
            <v>270.08346874037403</v>
          </cell>
        </row>
        <row r="382">
          <cell r="B382">
            <v>316.4978067217636</v>
          </cell>
          <cell r="C382">
            <v>358.0208838683248</v>
          </cell>
          <cell r="D382">
            <v>282.97267832064279</v>
          </cell>
        </row>
        <row r="383">
          <cell r="B383">
            <v>311.77292848060881</v>
          </cell>
          <cell r="C383">
            <v>349.15953442867522</v>
          </cell>
          <cell r="D383">
            <v>277.36787358057921</v>
          </cell>
        </row>
        <row r="384">
          <cell r="B384">
            <v>298.91088801023363</v>
          </cell>
          <cell r="C384">
            <v>350.65256556048928</v>
          </cell>
          <cell r="D384">
            <v>262.93020819351523</v>
          </cell>
        </row>
        <row r="385">
          <cell r="B385" t="e">
            <v>#N/A</v>
          </cell>
          <cell r="C385" t="e">
            <v>#N/A</v>
          </cell>
          <cell r="D385" t="e">
            <v>#N/A</v>
          </cell>
        </row>
        <row r="386">
          <cell r="B386">
            <v>296.46567791037847</v>
          </cell>
          <cell r="C386">
            <v>341.21058488554394</v>
          </cell>
          <cell r="D386">
            <v>241.48860064142997</v>
          </cell>
        </row>
        <row r="387">
          <cell r="B387">
            <v>294.81974947958281</v>
          </cell>
          <cell r="C387">
            <v>338.14282675680806</v>
          </cell>
          <cell r="D387">
            <v>227.95350292768322</v>
          </cell>
        </row>
        <row r="388">
          <cell r="B388">
            <v>287.91805465945447</v>
          </cell>
          <cell r="C388">
            <v>330.76248396160003</v>
          </cell>
          <cell r="D388">
            <v>226.44483625748799</v>
          </cell>
        </row>
        <row r="389">
          <cell r="B389">
            <v>296.66714911883918</v>
          </cell>
          <cell r="C389">
            <v>327.14455014524196</v>
          </cell>
          <cell r="D389">
            <v>222.48403268029003</v>
          </cell>
        </row>
        <row r="390">
          <cell r="B390">
            <v>299.07605748503352</v>
          </cell>
          <cell r="C390">
            <v>331.89197004370993</v>
          </cell>
          <cell r="D390">
            <v>238.46989692159045</v>
          </cell>
        </row>
        <row r="391">
          <cell r="B391" t="e">
            <v>#N/A</v>
          </cell>
          <cell r="C391" t="e">
            <v>#N/A</v>
          </cell>
          <cell r="D391" t="e">
            <v>#N/A</v>
          </cell>
        </row>
        <row r="392">
          <cell r="B392" t="e">
            <v>#N/A</v>
          </cell>
          <cell r="C392" t="e">
            <v>#N/A</v>
          </cell>
          <cell r="D392" t="e">
            <v>#N/A</v>
          </cell>
        </row>
        <row r="393">
          <cell r="B393">
            <v>296.41368004421327</v>
          </cell>
          <cell r="C393">
            <v>328.84514528272513</v>
          </cell>
          <cell r="D393">
            <v>231.40177514242279</v>
          </cell>
        </row>
        <row r="394">
          <cell r="B394">
            <v>294.26121153024638</v>
          </cell>
          <cell r="C394">
            <v>338.11285688545922</v>
          </cell>
          <cell r="D394">
            <v>232.83537692974636</v>
          </cell>
        </row>
        <row r="395">
          <cell r="B395">
            <v>295.68649658079556</v>
          </cell>
          <cell r="C395">
            <v>338.49901626024484</v>
          </cell>
          <cell r="D395">
            <v>232.47609947770198</v>
          </cell>
        </row>
        <row r="396">
          <cell r="B396">
            <v>291.27447450783757</v>
          </cell>
          <cell r="C396">
            <v>329.30261208241245</v>
          </cell>
          <cell r="D396">
            <v>233.44253968915243</v>
          </cell>
        </row>
        <row r="397">
          <cell r="B397" t="e">
            <v>#N/A</v>
          </cell>
          <cell r="C397" t="e">
            <v>#N/A</v>
          </cell>
          <cell r="D397" t="e">
            <v>#N/A</v>
          </cell>
        </row>
        <row r="398">
          <cell r="B398" t="e">
            <v>#N/A</v>
          </cell>
          <cell r="C398" t="e">
            <v>#N/A</v>
          </cell>
          <cell r="D398" t="e">
            <v>#N/A</v>
          </cell>
        </row>
        <row r="399">
          <cell r="B399">
            <v>305.283629511014</v>
          </cell>
          <cell r="C399">
            <v>340.55442105858833</v>
          </cell>
          <cell r="D399">
            <v>229.6194470853128</v>
          </cell>
        </row>
        <row r="400">
          <cell r="B400">
            <v>299.1059029805416</v>
          </cell>
          <cell r="C400">
            <v>337.11661897507719</v>
          </cell>
          <cell r="D400">
            <v>252.94030813476712</v>
          </cell>
        </row>
        <row r="401">
          <cell r="B401" t="e">
            <v>#N/A</v>
          </cell>
          <cell r="C401" t="e">
            <v>#N/A</v>
          </cell>
          <cell r="D401" t="e">
            <v>#N/A</v>
          </cell>
        </row>
        <row r="402">
          <cell r="B402" t="e">
            <v>#N/A</v>
          </cell>
          <cell r="C402" t="e">
            <v>#N/A</v>
          </cell>
          <cell r="D402" t="e">
            <v>#N/A</v>
          </cell>
        </row>
        <row r="403">
          <cell r="B403">
            <v>300.70351266537875</v>
          </cell>
          <cell r="C403">
            <v>330.79130352954047</v>
          </cell>
          <cell r="D403">
            <v>271.35403039316878</v>
          </cell>
        </row>
        <row r="404">
          <cell r="B404">
            <v>302.77318749996033</v>
          </cell>
          <cell r="C404">
            <v>333.0576550073776</v>
          </cell>
          <cell r="D404">
            <v>268.82021633089681</v>
          </cell>
        </row>
        <row r="405">
          <cell r="B405">
            <v>302.72703215737232</v>
          </cell>
          <cell r="C405">
            <v>336.11716623484716</v>
          </cell>
          <cell r="D405">
            <v>252.21307765966489</v>
          </cell>
        </row>
        <row r="406">
          <cell r="B406">
            <v>313.97684076762647</v>
          </cell>
          <cell r="C406">
            <v>344.60177232864999</v>
          </cell>
          <cell r="D406">
            <v>239.69178249840843</v>
          </cell>
        </row>
        <row r="407">
          <cell r="B407">
            <v>295.47842953404637</v>
          </cell>
          <cell r="C407">
            <v>335.22843911774834</v>
          </cell>
          <cell r="D407">
            <v>240.81898817271761</v>
          </cell>
        </row>
        <row r="408">
          <cell r="B408">
            <v>311.71790865292087</v>
          </cell>
          <cell r="C408">
            <v>352.88136104652284</v>
          </cell>
          <cell r="D408">
            <v>235.47020388833599</v>
          </cell>
        </row>
        <row r="409">
          <cell r="B409" t="e">
            <v>#N/A</v>
          </cell>
          <cell r="C409" t="e">
            <v>#N/A</v>
          </cell>
          <cell r="D409" t="e">
            <v>#N/A</v>
          </cell>
        </row>
        <row r="410">
          <cell r="B410">
            <v>299.20264765179479</v>
          </cell>
          <cell r="C410">
            <v>329.851450856518</v>
          </cell>
          <cell r="D410">
            <v>261.54273078909205</v>
          </cell>
        </row>
        <row r="411">
          <cell r="B411">
            <v>309.00100401433883</v>
          </cell>
          <cell r="C411">
            <v>351.61412320311769</v>
          </cell>
          <cell r="D411">
            <v>253.20501334776</v>
          </cell>
        </row>
        <row r="412">
          <cell r="B412" t="e">
            <v>#N/A</v>
          </cell>
          <cell r="C412" t="e">
            <v>#N/A</v>
          </cell>
          <cell r="D412" t="e">
            <v>#N/A</v>
          </cell>
        </row>
        <row r="413">
          <cell r="B413" t="e">
            <v>#N/A</v>
          </cell>
          <cell r="C413" t="e">
            <v>#N/A</v>
          </cell>
          <cell r="D413" t="e">
            <v>#N/A</v>
          </cell>
        </row>
        <row r="414">
          <cell r="B414" t="e">
            <v>#N/A</v>
          </cell>
          <cell r="C414" t="e">
            <v>#N/A</v>
          </cell>
          <cell r="D414" t="e">
            <v>#N/A</v>
          </cell>
        </row>
        <row r="415">
          <cell r="B415" t="e">
            <v>#N/A</v>
          </cell>
          <cell r="C415" t="e">
            <v>#N/A</v>
          </cell>
          <cell r="D415" t="e">
            <v>#N/A</v>
          </cell>
        </row>
        <row r="416">
          <cell r="B416" t="e">
            <v>#N/A</v>
          </cell>
          <cell r="C416" t="e">
            <v>#N/A</v>
          </cell>
          <cell r="D416" t="e">
            <v>#N/A</v>
          </cell>
        </row>
        <row r="417">
          <cell r="B417" t="e">
            <v>#N/A</v>
          </cell>
          <cell r="C417" t="e">
            <v>#N/A</v>
          </cell>
          <cell r="D417" t="e">
            <v>#N/A</v>
          </cell>
        </row>
        <row r="418">
          <cell r="B418" t="e">
            <v>#N/A</v>
          </cell>
          <cell r="C418" t="e">
            <v>#N/A</v>
          </cell>
          <cell r="D418" t="e">
            <v>#N/A</v>
          </cell>
        </row>
        <row r="419">
          <cell r="B419">
            <v>296.07635523387154</v>
          </cell>
          <cell r="C419">
            <v>333.29048281799362</v>
          </cell>
          <cell r="D419">
            <v>251.07707874071684</v>
          </cell>
        </row>
        <row r="420">
          <cell r="B420">
            <v>301.40500762251605</v>
          </cell>
          <cell r="C420">
            <v>334.48277415945324</v>
          </cell>
          <cell r="D420">
            <v>250.14778381269204</v>
          </cell>
        </row>
        <row r="421">
          <cell r="B421">
            <v>261.52468194112407</v>
          </cell>
          <cell r="C421">
            <v>313.90189681970486</v>
          </cell>
          <cell r="D421">
            <v>243.75636002453598</v>
          </cell>
        </row>
        <row r="422">
          <cell r="B422" t="e">
            <v>#N/A</v>
          </cell>
          <cell r="C422" t="e">
            <v>#N/A</v>
          </cell>
          <cell r="D422" t="e">
            <v>#N/A</v>
          </cell>
        </row>
        <row r="423">
          <cell r="B423">
            <v>286.67771038457522</v>
          </cell>
          <cell r="C423">
            <v>329.15161781927515</v>
          </cell>
          <cell r="D423">
            <v>246.25532321617203</v>
          </cell>
        </row>
        <row r="424">
          <cell r="B424" t="e">
            <v>#N/A</v>
          </cell>
          <cell r="C424" t="e">
            <v>#N/A</v>
          </cell>
          <cell r="D424" t="e">
            <v>#N/A</v>
          </cell>
        </row>
        <row r="425">
          <cell r="B425">
            <v>284.51444386335368</v>
          </cell>
          <cell r="C425">
            <v>337.48309230270957</v>
          </cell>
          <cell r="D425">
            <v>229.24166911414397</v>
          </cell>
        </row>
        <row r="426">
          <cell r="B426">
            <v>292.89167094474641</v>
          </cell>
          <cell r="C426">
            <v>338.58990651685355</v>
          </cell>
          <cell r="D426">
            <v>246.202395305712</v>
          </cell>
        </row>
        <row r="427">
          <cell r="B427" t="e">
            <v>#N/A</v>
          </cell>
          <cell r="C427" t="e">
            <v>#N/A</v>
          </cell>
          <cell r="D427" t="e">
            <v>#N/A</v>
          </cell>
        </row>
        <row r="428">
          <cell r="B428">
            <v>284.6080828941856</v>
          </cell>
          <cell r="C428">
            <v>324.93709680531924</v>
          </cell>
          <cell r="D428">
            <v>244.74188037317998</v>
          </cell>
        </row>
        <row r="429">
          <cell r="B429">
            <v>291.6244055278309</v>
          </cell>
          <cell r="C429">
            <v>330.16224939961927</v>
          </cell>
          <cell r="D429">
            <v>241.81973693435603</v>
          </cell>
        </row>
        <row r="430">
          <cell r="B430">
            <v>280.32845323235205</v>
          </cell>
          <cell r="C430">
            <v>330.02943759169409</v>
          </cell>
          <cell r="D430">
            <v>224.670380273288</v>
          </cell>
        </row>
        <row r="431">
          <cell r="B431" t="e">
            <v>#N/A</v>
          </cell>
          <cell r="C431" t="e">
            <v>#N/A</v>
          </cell>
          <cell r="D431" t="e">
            <v>#N/A</v>
          </cell>
        </row>
        <row r="432">
          <cell r="B432" t="e">
            <v>#N/A</v>
          </cell>
          <cell r="C432" t="e">
            <v>#N/A</v>
          </cell>
          <cell r="D432" t="e">
            <v>#N/A</v>
          </cell>
        </row>
        <row r="433">
          <cell r="B433" t="e">
            <v>#N/A</v>
          </cell>
          <cell r="C433" t="e">
            <v>#N/A</v>
          </cell>
          <cell r="D433" t="e">
            <v>#N/A</v>
          </cell>
        </row>
        <row r="434">
          <cell r="B434">
            <v>265.44554442163593</v>
          </cell>
          <cell r="C434">
            <v>306.67661108352161</v>
          </cell>
          <cell r="D434">
            <v>226.21502434522398</v>
          </cell>
        </row>
        <row r="435">
          <cell r="B435" t="e">
            <v>#N/A</v>
          </cell>
          <cell r="C435" t="e">
            <v>#N/A</v>
          </cell>
          <cell r="D435" t="e">
            <v>#N/A</v>
          </cell>
        </row>
        <row r="436">
          <cell r="B436">
            <v>264.95380984649603</v>
          </cell>
          <cell r="C436">
            <v>313.22727431889365</v>
          </cell>
          <cell r="D436">
            <v>226.72058929020807</v>
          </cell>
        </row>
        <row r="437">
          <cell r="B437">
            <v>249.53518050354796</v>
          </cell>
          <cell r="C437">
            <v>313.04521511687472</v>
          </cell>
          <cell r="D437">
            <v>222.52085458929599</v>
          </cell>
        </row>
        <row r="438">
          <cell r="B438">
            <v>256.520598857452</v>
          </cell>
          <cell r="C438">
            <v>312.82798439224962</v>
          </cell>
          <cell r="D438">
            <v>224.93705018550006</v>
          </cell>
        </row>
        <row r="439">
          <cell r="B439">
            <v>266.57025885542004</v>
          </cell>
          <cell r="C439">
            <v>302.93494939134473</v>
          </cell>
          <cell r="D439">
            <v>230.11977386787203</v>
          </cell>
        </row>
        <row r="440">
          <cell r="B440">
            <v>249.503330442324</v>
          </cell>
          <cell r="C440">
            <v>287.54246674468442</v>
          </cell>
          <cell r="D440">
            <v>210.18347464841597</v>
          </cell>
        </row>
        <row r="441">
          <cell r="B441">
            <v>249.38600007988003</v>
          </cell>
          <cell r="C441">
            <v>279.42316226721437</v>
          </cell>
          <cell r="D441">
            <v>213.79318524854003</v>
          </cell>
        </row>
        <row r="442">
          <cell r="B442" t="e">
            <v>#N/A</v>
          </cell>
          <cell r="C442" t="e">
            <v>#N/A</v>
          </cell>
          <cell r="D442" t="e">
            <v>#N/A</v>
          </cell>
        </row>
        <row r="443">
          <cell r="B443">
            <v>249.907453059652</v>
          </cell>
          <cell r="C443">
            <v>287.48171979832557</v>
          </cell>
          <cell r="D443">
            <v>208.98470477563603</v>
          </cell>
        </row>
        <row r="444">
          <cell r="B444">
            <v>245.94031740271208</v>
          </cell>
          <cell r="C444">
            <v>275.45312841938033</v>
          </cell>
          <cell r="D444">
            <v>216.56110451862804</v>
          </cell>
        </row>
        <row r="445">
          <cell r="B445" t="e">
            <v>#N/A</v>
          </cell>
          <cell r="C445" t="e">
            <v>#N/A</v>
          </cell>
          <cell r="D445" t="e">
            <v>#N/A</v>
          </cell>
        </row>
        <row r="446">
          <cell r="B446">
            <v>243.22515923363196</v>
          </cell>
          <cell r="C446">
            <v>280.75176815968246</v>
          </cell>
          <cell r="D446">
            <v>207.08436062344398</v>
          </cell>
        </row>
        <row r="447">
          <cell r="B447">
            <v>243.15181101620396</v>
          </cell>
          <cell r="C447">
            <v>274.52715011312841</v>
          </cell>
          <cell r="D447">
            <v>209.7590392025439</v>
          </cell>
        </row>
        <row r="448">
          <cell r="B448">
            <v>238.32479293284399</v>
          </cell>
          <cell r="C448">
            <v>273.58772836695556</v>
          </cell>
          <cell r="D448">
            <v>197.45020498429201</v>
          </cell>
        </row>
        <row r="449">
          <cell r="B449" t="e">
            <v>#N/A</v>
          </cell>
          <cell r="C449" t="e">
            <v>#N/A</v>
          </cell>
          <cell r="D449" t="e">
            <v>#N/A</v>
          </cell>
        </row>
        <row r="450">
          <cell r="B450">
            <v>245.066548032664</v>
          </cell>
          <cell r="C450">
            <v>282.43374168410799</v>
          </cell>
          <cell r="D450">
            <v>192.39856203474793</v>
          </cell>
        </row>
        <row r="451">
          <cell r="B451">
            <v>242.28216518854393</v>
          </cell>
          <cell r="C451">
            <v>277.86381850183403</v>
          </cell>
          <cell r="D451">
            <v>184.336402338516</v>
          </cell>
        </row>
        <row r="452">
          <cell r="B452" t="e">
            <v>#N/A</v>
          </cell>
          <cell r="C452" t="e">
            <v>#N/A</v>
          </cell>
          <cell r="D452" t="e">
            <v>#N/A</v>
          </cell>
        </row>
        <row r="453">
          <cell r="B453">
            <v>249.36362974626792</v>
          </cell>
          <cell r="C453">
            <v>284.12780911631802</v>
          </cell>
          <cell r="D453">
            <v>195.19954778404394</v>
          </cell>
        </row>
        <row r="454">
          <cell r="B454" t="e">
            <v>#N/A</v>
          </cell>
          <cell r="C454" t="e">
            <v>#N/A</v>
          </cell>
          <cell r="D454" t="e">
            <v>#N/A</v>
          </cell>
        </row>
        <row r="455">
          <cell r="B455" t="e">
            <v>#N/A</v>
          </cell>
          <cell r="C455" t="e">
            <v>#N/A</v>
          </cell>
          <cell r="D455" t="e">
            <v>#N/A</v>
          </cell>
        </row>
        <row r="456">
          <cell r="B456">
            <v>253.61702647175196</v>
          </cell>
          <cell r="C456">
            <v>302.77845158856678</v>
          </cell>
          <cell r="D456">
            <v>194.04069997333997</v>
          </cell>
        </row>
        <row r="457">
          <cell r="B457">
            <v>251.57511245876799</v>
          </cell>
          <cell r="C457">
            <v>294.7335363634096</v>
          </cell>
          <cell r="D457">
            <v>208.51205304448797</v>
          </cell>
        </row>
        <row r="458">
          <cell r="B458" t="e">
            <v>#N/A</v>
          </cell>
          <cell r="C458" t="e">
            <v>#N/A</v>
          </cell>
          <cell r="D458" t="e">
            <v>#N/A</v>
          </cell>
        </row>
        <row r="459">
          <cell r="B459">
            <v>260.63303857888798</v>
          </cell>
          <cell r="C459">
            <v>310.51189055893445</v>
          </cell>
          <cell r="D459">
            <v>206.39422440487201</v>
          </cell>
        </row>
        <row r="460">
          <cell r="B460" t="e">
            <v>#N/A</v>
          </cell>
          <cell r="C460" t="e">
            <v>#N/A</v>
          </cell>
          <cell r="D460" t="e">
            <v>#N/A</v>
          </cell>
        </row>
        <row r="461">
          <cell r="B461" t="e">
            <v>#N/A</v>
          </cell>
          <cell r="C461" t="e">
            <v>#N/A</v>
          </cell>
          <cell r="D461" t="e">
            <v>#N/A</v>
          </cell>
        </row>
        <row r="462">
          <cell r="B462" t="e">
            <v>#N/A</v>
          </cell>
          <cell r="C462" t="e">
            <v>#N/A</v>
          </cell>
          <cell r="D462" t="e">
            <v>#N/A</v>
          </cell>
        </row>
        <row r="463">
          <cell r="B463">
            <v>271.82329159293283</v>
          </cell>
          <cell r="C463">
            <v>312.30587803673285</v>
          </cell>
          <cell r="D463">
            <v>222.33117049931596</v>
          </cell>
        </row>
        <row r="464">
          <cell r="B464">
            <v>237.90214157995203</v>
          </cell>
          <cell r="C464">
            <v>308.60759030454881</v>
          </cell>
          <cell r="D464">
            <v>201.10312362793994</v>
          </cell>
        </row>
        <row r="465">
          <cell r="B465" t="e">
            <v>#N/A</v>
          </cell>
          <cell r="C465" t="e">
            <v>#N/A</v>
          </cell>
          <cell r="D465" t="e">
            <v>#N/A</v>
          </cell>
        </row>
        <row r="466">
          <cell r="B466">
            <v>235.39599581850402</v>
          </cell>
          <cell r="C466">
            <v>290.18586053756559</v>
          </cell>
          <cell r="D466">
            <v>185.33452714680405</v>
          </cell>
        </row>
        <row r="467">
          <cell r="B467">
            <v>251.22543667518801</v>
          </cell>
          <cell r="C467">
            <v>295.10338800594639</v>
          </cell>
          <cell r="D467">
            <v>197.63517348016001</v>
          </cell>
        </row>
        <row r="468">
          <cell r="B468">
            <v>237.25955274144803</v>
          </cell>
          <cell r="C468">
            <v>286.23221434269595</v>
          </cell>
          <cell r="D468">
            <v>182.25592998908795</v>
          </cell>
        </row>
        <row r="469">
          <cell r="B469" t="e">
            <v>#N/A</v>
          </cell>
          <cell r="C469" t="e">
            <v>#N/A</v>
          </cell>
          <cell r="D469" t="e">
            <v>#N/A</v>
          </cell>
        </row>
        <row r="470">
          <cell r="B470" t="e">
            <v>#N/A</v>
          </cell>
          <cell r="C470" t="e">
            <v>#N/A</v>
          </cell>
          <cell r="D470" t="e">
            <v>#N/A</v>
          </cell>
        </row>
        <row r="471">
          <cell r="B471" t="e">
            <v>#N/A</v>
          </cell>
          <cell r="C471" t="e">
            <v>#N/A</v>
          </cell>
          <cell r="D471" t="e">
            <v>#N/A</v>
          </cell>
        </row>
        <row r="472">
          <cell r="B472" t="e">
            <v>#N/A</v>
          </cell>
          <cell r="C472" t="e">
            <v>#N/A</v>
          </cell>
          <cell r="D472" t="e">
            <v>#N/A</v>
          </cell>
        </row>
        <row r="473">
          <cell r="B473" t="e">
            <v>#N/A</v>
          </cell>
          <cell r="C473" t="e">
            <v>#N/A</v>
          </cell>
          <cell r="D473" t="e">
            <v>#N/A</v>
          </cell>
        </row>
        <row r="474">
          <cell r="B474" t="e">
            <v>#N/A</v>
          </cell>
          <cell r="C474" t="e">
            <v>#N/A</v>
          </cell>
          <cell r="D474" t="e">
            <v>#N/A</v>
          </cell>
        </row>
        <row r="475">
          <cell r="B475" t="e">
            <v>#N/A</v>
          </cell>
          <cell r="C475" t="e">
            <v>#N/A</v>
          </cell>
          <cell r="D475" t="e">
            <v>#N/A</v>
          </cell>
        </row>
        <row r="476">
          <cell r="B476" t="e">
            <v>#N/A</v>
          </cell>
          <cell r="C476" t="e">
            <v>#N/A</v>
          </cell>
          <cell r="D476" t="e">
            <v>#N/A</v>
          </cell>
        </row>
        <row r="477">
          <cell r="B477" t="e">
            <v>#N/A</v>
          </cell>
          <cell r="C477" t="e">
            <v>#N/A</v>
          </cell>
          <cell r="D477" t="e">
            <v>#N/A</v>
          </cell>
        </row>
        <row r="478">
          <cell r="B478" t="e">
            <v>#N/A</v>
          </cell>
          <cell r="C478" t="e">
            <v>#N/A</v>
          </cell>
          <cell r="D478" t="e">
            <v>#N/A</v>
          </cell>
        </row>
        <row r="479">
          <cell r="B479" t="e">
            <v>#N/A</v>
          </cell>
          <cell r="C479" t="e">
            <v>#N/A</v>
          </cell>
          <cell r="D479" t="e">
            <v>#N/A</v>
          </cell>
        </row>
        <row r="480">
          <cell r="B480" t="e">
            <v>#N/A</v>
          </cell>
          <cell r="C480" t="e">
            <v>#N/A</v>
          </cell>
          <cell r="D480" t="e">
            <v>#N/A</v>
          </cell>
        </row>
        <row r="481">
          <cell r="B481" t="e">
            <v>#N/A</v>
          </cell>
          <cell r="C481" t="e">
            <v>#N/A</v>
          </cell>
          <cell r="D481" t="e">
            <v>#N/A</v>
          </cell>
        </row>
        <row r="482">
          <cell r="B482">
            <v>295.77061632376405</v>
          </cell>
          <cell r="C482">
            <v>377.68370462471881</v>
          </cell>
          <cell r="D482">
            <v>195.60506740880396</v>
          </cell>
        </row>
        <row r="483">
          <cell r="B483">
            <v>299.10203916840794</v>
          </cell>
          <cell r="C483">
            <v>380.54786753854842</v>
          </cell>
          <cell r="D483">
            <v>192.12160672415601</v>
          </cell>
        </row>
        <row r="484">
          <cell r="B484">
            <v>296.26083777186403</v>
          </cell>
          <cell r="C484">
            <v>369.24289893299675</v>
          </cell>
          <cell r="D484">
            <v>201.37215578051996</v>
          </cell>
        </row>
        <row r="485">
          <cell r="B485">
            <v>290.77536134310407</v>
          </cell>
          <cell r="C485">
            <v>376.01700033403358</v>
          </cell>
          <cell r="D485">
            <v>187.70329775828</v>
          </cell>
        </row>
        <row r="486">
          <cell r="B486">
            <v>302.88035943559595</v>
          </cell>
          <cell r="C486">
            <v>374.27074538985562</v>
          </cell>
          <cell r="D486">
            <v>208.74471372714407</v>
          </cell>
        </row>
        <row r="487">
          <cell r="B487">
            <v>303.86936801135994</v>
          </cell>
          <cell r="C487">
            <v>383.31169801098679</v>
          </cell>
          <cell r="D487">
            <v>214.30771013048397</v>
          </cell>
        </row>
        <row r="488">
          <cell r="B488">
            <v>321.44896279535601</v>
          </cell>
          <cell r="C488">
            <v>408.20517704216485</v>
          </cell>
          <cell r="D488">
            <v>228.35408041871995</v>
          </cell>
        </row>
        <row r="489">
          <cell r="B489">
            <v>348.29992330365599</v>
          </cell>
          <cell r="C489">
            <v>425.29151681389999</v>
          </cell>
          <cell r="D489">
            <v>201.11944878084009</v>
          </cell>
        </row>
        <row r="490">
          <cell r="B490">
            <v>310.68068566383999</v>
          </cell>
          <cell r="C490">
            <v>389.29757201240005</v>
          </cell>
          <cell r="D490">
            <v>213.36294545465998</v>
          </cell>
        </row>
        <row r="491">
          <cell r="B491">
            <v>305.84168884205599</v>
          </cell>
          <cell r="C491">
            <v>377.88423720633597</v>
          </cell>
          <cell r="D491">
            <v>226.48008854482003</v>
          </cell>
        </row>
        <row r="492">
          <cell r="B492">
            <v>320.51997235192397</v>
          </cell>
          <cell r="C492">
            <v>405.82240529540002</v>
          </cell>
          <cell r="D492">
            <v>183.41532982927191</v>
          </cell>
        </row>
        <row r="493">
          <cell r="B493" t="e">
            <v>#N/A</v>
          </cell>
          <cell r="C493" t="e">
            <v>#N/A</v>
          </cell>
          <cell r="D493" t="e">
            <v>#N/A</v>
          </cell>
        </row>
        <row r="494">
          <cell r="B494">
            <v>322.23501921880398</v>
          </cell>
          <cell r="C494">
            <v>375.70763509488398</v>
          </cell>
          <cell r="D494">
            <v>228.55069185570801</v>
          </cell>
        </row>
        <row r="495">
          <cell r="B495">
            <v>308.72278625535603</v>
          </cell>
          <cell r="C495">
            <v>374.38606109755199</v>
          </cell>
          <cell r="D495">
            <v>195.57200774738806</v>
          </cell>
        </row>
        <row r="496">
          <cell r="B496">
            <v>301.58802264400805</v>
          </cell>
          <cell r="C496">
            <v>359.08747031299157</v>
          </cell>
          <cell r="D496">
            <v>204.43724362991995</v>
          </cell>
        </row>
        <row r="497">
          <cell r="B497">
            <v>325.90940905325999</v>
          </cell>
          <cell r="C497">
            <v>384.44394877983638</v>
          </cell>
          <cell r="D497">
            <v>209.25717795536801</v>
          </cell>
        </row>
        <row r="498">
          <cell r="B498">
            <v>327.57149288347205</v>
          </cell>
          <cell r="C498">
            <v>389.79368271690879</v>
          </cell>
          <cell r="D498">
            <v>224.444617580868</v>
          </cell>
        </row>
        <row r="499">
          <cell r="B499">
            <v>328.28729293246408</v>
          </cell>
          <cell r="C499">
            <v>388.89978424187206</v>
          </cell>
          <cell r="D499">
            <v>196.92075214118393</v>
          </cell>
        </row>
        <row r="500">
          <cell r="B500">
            <v>312.33161818387191</v>
          </cell>
          <cell r="C500">
            <v>371.56099946086317</v>
          </cell>
          <cell r="D500">
            <v>223.71082957466405</v>
          </cell>
        </row>
        <row r="501">
          <cell r="B501">
            <v>291.68257672425204</v>
          </cell>
          <cell r="C501">
            <v>362.9856271575436</v>
          </cell>
          <cell r="D501">
            <v>213.83952242052396</v>
          </cell>
        </row>
        <row r="502">
          <cell r="B502">
            <v>298.68704785110799</v>
          </cell>
          <cell r="C502">
            <v>359.13365454760719</v>
          </cell>
          <cell r="D502">
            <v>203.01713328723991</v>
          </cell>
        </row>
        <row r="503">
          <cell r="B503">
            <v>301.01865865607073</v>
          </cell>
          <cell r="C503">
            <v>362.54246176158119</v>
          </cell>
          <cell r="D503">
            <v>207.23580563860395</v>
          </cell>
        </row>
        <row r="504">
          <cell r="B504">
            <v>314.61305647772122</v>
          </cell>
          <cell r="C504">
            <v>366.71315033365914</v>
          </cell>
          <cell r="D504">
            <v>217.19888050172796</v>
          </cell>
        </row>
        <row r="505">
          <cell r="B505">
            <v>292.81020528453632</v>
          </cell>
          <cell r="C505">
            <v>352.17519458218959</v>
          </cell>
          <cell r="D505">
            <v>207.93591911832408</v>
          </cell>
        </row>
        <row r="506">
          <cell r="B506">
            <v>291.47047403892475</v>
          </cell>
          <cell r="C506">
            <v>350.96818772716551</v>
          </cell>
          <cell r="D506">
            <v>213.51451973981207</v>
          </cell>
        </row>
        <row r="507">
          <cell r="B507">
            <v>295.66249278592443</v>
          </cell>
          <cell r="C507">
            <v>358.62761084895277</v>
          </cell>
          <cell r="D507">
            <v>208.67930639376004</v>
          </cell>
        </row>
        <row r="508">
          <cell r="B508">
            <v>284.34895910641649</v>
          </cell>
          <cell r="C508">
            <v>348.07622467801559</v>
          </cell>
          <cell r="D508">
            <v>194.28811137973199</v>
          </cell>
        </row>
        <row r="509">
          <cell r="B509">
            <v>284.6351218632384</v>
          </cell>
          <cell r="C509">
            <v>357.71940732014366</v>
          </cell>
          <cell r="D509">
            <v>191.78619562976402</v>
          </cell>
        </row>
        <row r="510">
          <cell r="B510">
            <v>291.21167951637483</v>
          </cell>
          <cell r="C510">
            <v>363.46415924809997</v>
          </cell>
          <cell r="D510">
            <v>199.82120487176397</v>
          </cell>
        </row>
        <row r="511">
          <cell r="B511">
            <v>301.31980032241995</v>
          </cell>
          <cell r="C511">
            <v>379.21623443239037</v>
          </cell>
          <cell r="D511">
            <v>200.6142707332159</v>
          </cell>
        </row>
        <row r="512">
          <cell r="B512">
            <v>290.78605412429556</v>
          </cell>
          <cell r="C512">
            <v>369.0306153283716</v>
          </cell>
          <cell r="D512">
            <v>205.81102209702001</v>
          </cell>
        </row>
        <row r="513">
          <cell r="B513">
            <v>296.68282616203606</v>
          </cell>
          <cell r="C513">
            <v>364.16225651540992</v>
          </cell>
          <cell r="D513">
            <v>209.01440996562403</v>
          </cell>
        </row>
        <row r="514">
          <cell r="B514">
            <v>297.37393756998637</v>
          </cell>
          <cell r="C514">
            <v>362.55110933781117</v>
          </cell>
          <cell r="D514">
            <v>228.72957286467195</v>
          </cell>
        </row>
        <row r="515">
          <cell r="B515">
            <v>298.44428954934517</v>
          </cell>
          <cell r="C515">
            <v>360.5937128203696</v>
          </cell>
          <cell r="D515">
            <v>227.71539223036396</v>
          </cell>
        </row>
        <row r="516">
          <cell r="B516">
            <v>296.71042432442846</v>
          </cell>
          <cell r="C516">
            <v>362.79832752061446</v>
          </cell>
          <cell r="D516">
            <v>223.36149584796405</v>
          </cell>
        </row>
        <row r="517">
          <cell r="B517">
            <v>288.16780834421922</v>
          </cell>
          <cell r="C517">
            <v>352.43518086493236</v>
          </cell>
          <cell r="D517">
            <v>234.42238609967595</v>
          </cell>
        </row>
        <row r="518">
          <cell r="B518">
            <v>291.49127018624318</v>
          </cell>
          <cell r="C518">
            <v>352.80541629585923</v>
          </cell>
          <cell r="D518">
            <v>235.061958252236</v>
          </cell>
        </row>
        <row r="519">
          <cell r="B519">
            <v>290.51587124974395</v>
          </cell>
          <cell r="C519">
            <v>354.42900039740238</v>
          </cell>
          <cell r="D519">
            <v>227.52618884538805</v>
          </cell>
        </row>
        <row r="520">
          <cell r="B520">
            <v>293.89188126933198</v>
          </cell>
          <cell r="C520">
            <v>359.61902982195039</v>
          </cell>
          <cell r="D520">
            <v>234.070662504876</v>
          </cell>
        </row>
        <row r="521">
          <cell r="B521">
            <v>290.69420007960008</v>
          </cell>
          <cell r="C521">
            <v>363.81713936943072</v>
          </cell>
          <cell r="D521">
            <v>233.374957993392</v>
          </cell>
        </row>
        <row r="522">
          <cell r="B522">
            <v>300.09386290405797</v>
          </cell>
          <cell r="C522">
            <v>367.25190356536245</v>
          </cell>
          <cell r="D522">
            <v>240.48776321612806</v>
          </cell>
        </row>
        <row r="523">
          <cell r="B523">
            <v>302.99388131473808</v>
          </cell>
          <cell r="C523">
            <v>377.19775189954078</v>
          </cell>
          <cell r="D523">
            <v>243.54092696676406</v>
          </cell>
        </row>
        <row r="524">
          <cell r="B524">
            <v>317.97467175086325</v>
          </cell>
          <cell r="C524">
            <v>389.72026586515477</v>
          </cell>
          <cell r="D524">
            <v>252.01825323408804</v>
          </cell>
        </row>
        <row r="525">
          <cell r="B525">
            <v>311.52507621258434</v>
          </cell>
          <cell r="C525">
            <v>388.35178986967321</v>
          </cell>
          <cell r="D525">
            <v>250.05912239660006</v>
          </cell>
        </row>
        <row r="526">
          <cell r="B526">
            <v>312.13013506427313</v>
          </cell>
          <cell r="C526">
            <v>383.82018142017324</v>
          </cell>
          <cell r="D526">
            <v>250.87081392887998</v>
          </cell>
        </row>
        <row r="527">
          <cell r="B527">
            <v>316.03485342674009</v>
          </cell>
          <cell r="C527">
            <v>391.02337063528836</v>
          </cell>
          <cell r="D527">
            <v>254.83693167139194</v>
          </cell>
        </row>
        <row r="528">
          <cell r="B528">
            <v>322.83800732607881</v>
          </cell>
          <cell r="C528">
            <v>397.20470724960114</v>
          </cell>
          <cell r="D528">
            <v>259.56464851200008</v>
          </cell>
        </row>
        <row r="529">
          <cell r="B529">
            <v>324.53824343328205</v>
          </cell>
          <cell r="C529">
            <v>399.17994724039033</v>
          </cell>
          <cell r="D529">
            <v>252.49354401489995</v>
          </cell>
        </row>
        <row r="530">
          <cell r="B530">
            <v>321.6438639901744</v>
          </cell>
          <cell r="C530">
            <v>397.57916881158241</v>
          </cell>
          <cell r="D530">
            <v>253.64599412122004</v>
          </cell>
        </row>
        <row r="531">
          <cell r="B531">
            <v>321.70284308437044</v>
          </cell>
          <cell r="C531">
            <v>400.57102114479682</v>
          </cell>
          <cell r="D531">
            <v>251.86837593510398</v>
          </cell>
        </row>
        <row r="532">
          <cell r="B532">
            <v>322.89984960208801</v>
          </cell>
          <cell r="C532">
            <v>400.20447768812562</v>
          </cell>
          <cell r="D532">
            <v>252.24775819368398</v>
          </cell>
        </row>
        <row r="533">
          <cell r="B533">
            <v>338.93492504226759</v>
          </cell>
          <cell r="C533">
            <v>407.38623634103681</v>
          </cell>
          <cell r="D533">
            <v>270.40878840984396</v>
          </cell>
        </row>
        <row r="534">
          <cell r="B534">
            <v>328.51848533305684</v>
          </cell>
          <cell r="C534">
            <v>393.36242707725557</v>
          </cell>
          <cell r="D534">
            <v>267.04743497150406</v>
          </cell>
        </row>
        <row r="535">
          <cell r="B535">
            <v>330.05135015680679</v>
          </cell>
          <cell r="C535">
            <v>397.57627303067284</v>
          </cell>
          <cell r="D535">
            <v>259.45376960476392</v>
          </cell>
        </row>
        <row r="536">
          <cell r="B536">
            <v>332.14115679615361</v>
          </cell>
          <cell r="C536">
            <v>399.98735169849283</v>
          </cell>
          <cell r="D536">
            <v>266.23100037066803</v>
          </cell>
        </row>
        <row r="537">
          <cell r="B537">
            <v>331.40559837111124</v>
          </cell>
          <cell r="C537">
            <v>400.20404497344407</v>
          </cell>
          <cell r="D537">
            <v>255.45615116494002</v>
          </cell>
        </row>
        <row r="538">
          <cell r="B538">
            <v>326.26952418387111</v>
          </cell>
          <cell r="C538">
            <v>389.24229654551959</v>
          </cell>
          <cell r="D538">
            <v>267.97386849087201</v>
          </cell>
        </row>
        <row r="539">
          <cell r="B539">
            <v>328.90627547690519</v>
          </cell>
          <cell r="C539">
            <v>389.6507350355804</v>
          </cell>
          <cell r="D539">
            <v>270.29702257427192</v>
          </cell>
        </row>
        <row r="540">
          <cell r="B540">
            <v>324.83197031997162</v>
          </cell>
          <cell r="C540">
            <v>383.14579782187275</v>
          </cell>
          <cell r="D540">
            <v>267.58644034037201</v>
          </cell>
        </row>
        <row r="541">
          <cell r="B541">
            <v>325.54730435497078</v>
          </cell>
          <cell r="C541">
            <v>387.9260474677169</v>
          </cell>
          <cell r="D541">
            <v>264.93050302378794</v>
          </cell>
        </row>
        <row r="542">
          <cell r="B542" t="e">
            <v>#N/A</v>
          </cell>
          <cell r="C542" t="e">
            <v>#N/A</v>
          </cell>
          <cell r="D542" t="e">
            <v>#N/A</v>
          </cell>
        </row>
        <row r="543">
          <cell r="B543" t="e">
            <v>#N/A</v>
          </cell>
          <cell r="C543" t="e">
            <v>#N/A</v>
          </cell>
          <cell r="D543" t="e">
            <v>#N/A</v>
          </cell>
        </row>
        <row r="544">
          <cell r="B544">
            <v>308.12483418103915</v>
          </cell>
          <cell r="C544">
            <v>375.18259701661611</v>
          </cell>
          <cell r="D544">
            <v>253.56325463740004</v>
          </cell>
        </row>
        <row r="545">
          <cell r="B545">
            <v>306.9116376495021</v>
          </cell>
          <cell r="C545">
            <v>375.92179489526438</v>
          </cell>
          <cell r="D545">
            <v>256.46964431584399</v>
          </cell>
        </row>
        <row r="546">
          <cell r="B546" t="e">
            <v>#N/A</v>
          </cell>
          <cell r="C546" t="e">
            <v>#N/A</v>
          </cell>
          <cell r="D546" t="e">
            <v>#N/A</v>
          </cell>
        </row>
        <row r="547">
          <cell r="B547">
            <v>320.24718745330483</v>
          </cell>
          <cell r="C547">
            <v>387.18846968363079</v>
          </cell>
          <cell r="D547">
            <v>262.89671356519995</v>
          </cell>
        </row>
        <row r="548">
          <cell r="B548">
            <v>336.08686149342725</v>
          </cell>
          <cell r="C548">
            <v>401.84179168753604</v>
          </cell>
          <cell r="D548">
            <v>272.48059290578885</v>
          </cell>
        </row>
        <row r="549">
          <cell r="B549">
            <v>336.63143145282078</v>
          </cell>
          <cell r="C549">
            <v>407.62434020750118</v>
          </cell>
          <cell r="D549">
            <v>274.4090868094695</v>
          </cell>
        </row>
        <row r="550">
          <cell r="B550">
            <v>333.92651049377912</v>
          </cell>
          <cell r="C550">
            <v>402.90491373542443</v>
          </cell>
          <cell r="D550">
            <v>276.97759596324244</v>
          </cell>
        </row>
        <row r="551">
          <cell r="B551">
            <v>334.60136802493508</v>
          </cell>
          <cell r="C551">
            <v>403.52010929693961</v>
          </cell>
          <cell r="D551">
            <v>278.61586492938318</v>
          </cell>
        </row>
        <row r="552">
          <cell r="B552">
            <v>338.92459349565195</v>
          </cell>
          <cell r="C552">
            <v>410.43638068395802</v>
          </cell>
          <cell r="D552">
            <v>277.93840381830677</v>
          </cell>
        </row>
        <row r="553">
          <cell r="B553">
            <v>330.49764224134844</v>
          </cell>
          <cell r="C553">
            <v>405.28010645494203</v>
          </cell>
          <cell r="D553">
            <v>271.57191116361844</v>
          </cell>
        </row>
        <row r="554">
          <cell r="B554">
            <v>342.71187235755195</v>
          </cell>
          <cell r="C554">
            <v>424.42027994021566</v>
          </cell>
          <cell r="D554">
            <v>275.12690075840806</v>
          </cell>
        </row>
        <row r="555">
          <cell r="B555">
            <v>334.03566004582751</v>
          </cell>
          <cell r="C555">
            <v>420.9383378792528</v>
          </cell>
          <cell r="D555">
            <v>264.03157977632799</v>
          </cell>
        </row>
        <row r="556">
          <cell r="B556">
            <v>335.03044975036795</v>
          </cell>
          <cell r="C556">
            <v>423.49065865473807</v>
          </cell>
          <cell r="D556">
            <v>266.56489986432558</v>
          </cell>
        </row>
        <row r="557">
          <cell r="B557">
            <v>323.13543746299797</v>
          </cell>
          <cell r="C557">
            <v>404.95068742818319</v>
          </cell>
          <cell r="D557">
            <v>260.07445404396805</v>
          </cell>
        </row>
        <row r="558">
          <cell r="B558">
            <v>322.02236273585356</v>
          </cell>
          <cell r="C558">
            <v>401.36311712890483</v>
          </cell>
          <cell r="D558">
            <v>255.08471228029205</v>
          </cell>
        </row>
        <row r="559">
          <cell r="B559">
            <v>306.2727951683292</v>
          </cell>
          <cell r="C559">
            <v>373.67792652650036</v>
          </cell>
          <cell r="D559">
            <v>255.56395011364793</v>
          </cell>
        </row>
        <row r="560">
          <cell r="B560">
            <v>292.64321944228249</v>
          </cell>
          <cell r="C560">
            <v>363.89890968808766</v>
          </cell>
          <cell r="D560">
            <v>240.39388403624005</v>
          </cell>
        </row>
        <row r="561">
          <cell r="B561">
            <v>289.38155529652477</v>
          </cell>
          <cell r="C561">
            <v>358.46810795448999</v>
          </cell>
          <cell r="D561">
            <v>235.22923492592398</v>
          </cell>
        </row>
        <row r="562">
          <cell r="B562">
            <v>282.2900118511464</v>
          </cell>
          <cell r="C562">
            <v>346.30973168227797</v>
          </cell>
          <cell r="D562">
            <v>233.53910757153207</v>
          </cell>
        </row>
        <row r="563">
          <cell r="B563">
            <v>290.40636436788759</v>
          </cell>
          <cell r="C563">
            <v>362.25357264645243</v>
          </cell>
          <cell r="D563">
            <v>240.87179808303202</v>
          </cell>
        </row>
        <row r="564">
          <cell r="B564">
            <v>291.89821743264048</v>
          </cell>
          <cell r="C564">
            <v>356.00362673099914</v>
          </cell>
          <cell r="D564">
            <v>247.31188459927603</v>
          </cell>
        </row>
        <row r="565">
          <cell r="B565">
            <v>291.96335056451636</v>
          </cell>
          <cell r="C565">
            <v>354.19961875650478</v>
          </cell>
          <cell r="D565">
            <v>247.70938294104795</v>
          </cell>
        </row>
        <row r="566">
          <cell r="B566">
            <v>285.0656028783124</v>
          </cell>
          <cell r="C566">
            <v>350.31098999510795</v>
          </cell>
          <cell r="D566">
            <v>236.44606433489201</v>
          </cell>
        </row>
        <row r="567">
          <cell r="B567">
            <v>288.91002121264836</v>
          </cell>
          <cell r="C567">
            <v>344.2590131112504</v>
          </cell>
          <cell r="D567">
            <v>250.15520380188408</v>
          </cell>
        </row>
        <row r="568">
          <cell r="B568">
            <v>281.40258861762686</v>
          </cell>
          <cell r="C568">
            <v>340.59033101168035</v>
          </cell>
          <cell r="D568">
            <v>245.05114980802398</v>
          </cell>
        </row>
        <row r="569">
          <cell r="B569">
            <v>282.17277152210119</v>
          </cell>
          <cell r="C569">
            <v>342.47451900348921</v>
          </cell>
          <cell r="D569">
            <v>235.26836334272397</v>
          </cell>
        </row>
        <row r="570">
          <cell r="B570">
            <v>284.79928615242477</v>
          </cell>
          <cell r="C570">
            <v>338.71943882692443</v>
          </cell>
          <cell r="D570">
            <v>248.060889968872</v>
          </cell>
        </row>
        <row r="571">
          <cell r="B571">
            <v>285.95105489972565</v>
          </cell>
          <cell r="C571">
            <v>341.02852059534723</v>
          </cell>
          <cell r="D571">
            <v>250.79485593860042</v>
          </cell>
        </row>
        <row r="572">
          <cell r="B572">
            <v>287.07680273001114</v>
          </cell>
          <cell r="C572">
            <v>333.30194097536395</v>
          </cell>
          <cell r="D572">
            <v>251.59489765217958</v>
          </cell>
        </row>
        <row r="573">
          <cell r="B573">
            <v>289.44581004647841</v>
          </cell>
          <cell r="C573">
            <v>338.09192177018042</v>
          </cell>
          <cell r="D573">
            <v>251.58442065509712</v>
          </cell>
        </row>
        <row r="574">
          <cell r="B574">
            <v>283.29274643313721</v>
          </cell>
          <cell r="C574">
            <v>333.75369330170281</v>
          </cell>
          <cell r="D574">
            <v>245.87624535785113</v>
          </cell>
        </row>
        <row r="575">
          <cell r="B575">
            <v>289.22506779773477</v>
          </cell>
          <cell r="C575">
            <v>338.26404025058042</v>
          </cell>
          <cell r="D575">
            <v>248.386408704242</v>
          </cell>
        </row>
        <row r="576">
          <cell r="B576">
            <v>290.24204279076088</v>
          </cell>
          <cell r="C576">
            <v>337.28855691738676</v>
          </cell>
          <cell r="D576">
            <v>256.74185538230358</v>
          </cell>
        </row>
        <row r="577">
          <cell r="B577">
            <v>291.45573525599275</v>
          </cell>
          <cell r="C577">
            <v>346.30032991253364</v>
          </cell>
          <cell r="D577">
            <v>252.71364829020314</v>
          </cell>
        </row>
        <row r="578">
          <cell r="B578">
            <v>283.96104108216088</v>
          </cell>
          <cell r="C578">
            <v>340.96600341868594</v>
          </cell>
          <cell r="D578">
            <v>241.47025291210122</v>
          </cell>
        </row>
        <row r="579">
          <cell r="B579">
            <v>286.30961493595765</v>
          </cell>
          <cell r="C579">
            <v>346.94639602379914</v>
          </cell>
          <cell r="D579">
            <v>243.68643287701082</v>
          </cell>
        </row>
        <row r="580">
          <cell r="B580">
            <v>277.36804422008038</v>
          </cell>
          <cell r="C580">
            <v>334.2559430127688</v>
          </cell>
          <cell r="D580">
            <v>236.52803402831677</v>
          </cell>
        </row>
        <row r="581">
          <cell r="B581">
            <v>271.0840160255064</v>
          </cell>
          <cell r="C581">
            <v>333.00582289941275</v>
          </cell>
          <cell r="D581">
            <v>229.0217118147292</v>
          </cell>
        </row>
        <row r="582">
          <cell r="B582">
            <v>268.58071842682597</v>
          </cell>
          <cell r="C582">
            <v>319.64167450697119</v>
          </cell>
          <cell r="D582">
            <v>231.100468963098</v>
          </cell>
        </row>
        <row r="583">
          <cell r="B583">
            <v>261.17814937311601</v>
          </cell>
          <cell r="C583">
            <v>309.29041813953677</v>
          </cell>
          <cell r="D583">
            <v>226.61123268476558</v>
          </cell>
        </row>
        <row r="584">
          <cell r="B584">
            <v>270.09287999605112</v>
          </cell>
          <cell r="C584">
            <v>321.34157814651195</v>
          </cell>
          <cell r="D584">
            <v>234.43261442927076</v>
          </cell>
        </row>
        <row r="585">
          <cell r="B585">
            <v>264.7783195840496</v>
          </cell>
          <cell r="C585">
            <v>311.87618095488762</v>
          </cell>
          <cell r="D585">
            <v>230.49094169974165</v>
          </cell>
        </row>
        <row r="586">
          <cell r="B586">
            <v>258.54358176450961</v>
          </cell>
          <cell r="C586">
            <v>312.64893902663238</v>
          </cell>
          <cell r="D586">
            <v>218.5371299391204</v>
          </cell>
        </row>
        <row r="587">
          <cell r="B587">
            <v>258.84740620101758</v>
          </cell>
          <cell r="C587">
            <v>311.56593439590046</v>
          </cell>
          <cell r="D587">
            <v>218.87385616414602</v>
          </cell>
        </row>
        <row r="588">
          <cell r="B588">
            <v>269.37207794354566</v>
          </cell>
          <cell r="C588">
            <v>322.33475698728842</v>
          </cell>
          <cell r="D588">
            <v>226.36248565499201</v>
          </cell>
        </row>
        <row r="589">
          <cell r="B589" t="e">
            <v>#N/A</v>
          </cell>
          <cell r="C589" t="e">
            <v>#N/A</v>
          </cell>
          <cell r="D589" t="e">
            <v>#N/A</v>
          </cell>
        </row>
        <row r="590">
          <cell r="B590" t="e">
            <v>#N/A</v>
          </cell>
          <cell r="C590" t="e">
            <v>#N/A</v>
          </cell>
          <cell r="D590" t="e">
            <v>#N/A</v>
          </cell>
        </row>
        <row r="591">
          <cell r="B591">
            <v>271.9779413469663</v>
          </cell>
          <cell r="C591">
            <v>328.29046040327671</v>
          </cell>
          <cell r="D591">
            <v>218.7665778131788</v>
          </cell>
        </row>
        <row r="592">
          <cell r="B592">
            <v>264.65580437161435</v>
          </cell>
          <cell r="C592">
            <v>320.12540763058956</v>
          </cell>
          <cell r="D592">
            <v>220.65192107652959</v>
          </cell>
        </row>
        <row r="593">
          <cell r="B593">
            <v>268.79045039673366</v>
          </cell>
          <cell r="C593">
            <v>319.21558837217157</v>
          </cell>
          <cell r="D593">
            <v>224.91400560151919</v>
          </cell>
        </row>
        <row r="594">
          <cell r="B594">
            <v>264.63484176615003</v>
          </cell>
          <cell r="C594">
            <v>317.08171819654399</v>
          </cell>
          <cell r="D594">
            <v>216.40627831110154</v>
          </cell>
        </row>
        <row r="595">
          <cell r="B595">
            <v>271.01240763708478</v>
          </cell>
          <cell r="C595">
            <v>322.14396776991282</v>
          </cell>
          <cell r="D595">
            <v>224.30863774489239</v>
          </cell>
        </row>
        <row r="596">
          <cell r="B596" t="e">
            <v>#N/A</v>
          </cell>
          <cell r="C596" t="e">
            <v>#N/A</v>
          </cell>
          <cell r="D596" t="e">
            <v>#N/A</v>
          </cell>
        </row>
        <row r="597">
          <cell r="B597" t="e">
            <v>#N/A</v>
          </cell>
          <cell r="C597" t="e">
            <v>#N/A</v>
          </cell>
          <cell r="D597" t="e">
            <v>#N/A</v>
          </cell>
        </row>
        <row r="598">
          <cell r="B598">
            <v>266.06055259348483</v>
          </cell>
          <cell r="C598">
            <v>324.00901910237081</v>
          </cell>
          <cell r="D598">
            <v>224.42604597061205</v>
          </cell>
        </row>
        <row r="599">
          <cell r="B599">
            <v>263.72725347872517</v>
          </cell>
          <cell r="C599">
            <v>326.55383619705754</v>
          </cell>
          <cell r="D599">
            <v>218.12149453143115</v>
          </cell>
        </row>
        <row r="600">
          <cell r="B600">
            <v>269.92271862058243</v>
          </cell>
          <cell r="C600">
            <v>326.4746851385699</v>
          </cell>
          <cell r="D600">
            <v>227.2117606322964</v>
          </cell>
        </row>
        <row r="601">
          <cell r="B601">
            <v>257.38916952660082</v>
          </cell>
          <cell r="C601">
            <v>315.62810614920244</v>
          </cell>
          <cell r="D601">
            <v>227.25634575827962</v>
          </cell>
        </row>
        <row r="602">
          <cell r="B602">
            <v>270.41448830149403</v>
          </cell>
          <cell r="C602">
            <v>320.03184425339322</v>
          </cell>
          <cell r="D602">
            <v>226.65417711970602</v>
          </cell>
        </row>
        <row r="603">
          <cell r="B603">
            <v>268.21145786796637</v>
          </cell>
          <cell r="C603">
            <v>323.61485692085711</v>
          </cell>
          <cell r="D603">
            <v>218.82891316617483</v>
          </cell>
        </row>
        <row r="604">
          <cell r="B604">
            <v>266.79221848521638</v>
          </cell>
          <cell r="C604">
            <v>319.06154324444276</v>
          </cell>
          <cell r="D604">
            <v>220.67546742174758</v>
          </cell>
        </row>
        <row r="605">
          <cell r="B605">
            <v>257.53112436870521</v>
          </cell>
          <cell r="C605">
            <v>309.27991589217038</v>
          </cell>
          <cell r="D605">
            <v>214.6556638111264</v>
          </cell>
        </row>
        <row r="606">
          <cell r="B606">
            <v>250.63328434441758</v>
          </cell>
          <cell r="C606">
            <v>301.22382468891794</v>
          </cell>
          <cell r="D606">
            <v>211.23198333880043</v>
          </cell>
        </row>
        <row r="607">
          <cell r="B607">
            <v>246.34456009206363</v>
          </cell>
          <cell r="C607">
            <v>293.96439582636151</v>
          </cell>
          <cell r="D607">
            <v>210.57763317640837</v>
          </cell>
        </row>
        <row r="608">
          <cell r="B608">
            <v>241.58853534683598</v>
          </cell>
          <cell r="C608">
            <v>296.5175106956404</v>
          </cell>
          <cell r="D608">
            <v>194.00354870342079</v>
          </cell>
        </row>
        <row r="609">
          <cell r="B609">
            <v>241.03537842233922</v>
          </cell>
          <cell r="C609">
            <v>290.15931776182481</v>
          </cell>
          <cell r="D609">
            <v>205.70768320974244</v>
          </cell>
        </row>
        <row r="610">
          <cell r="B610">
            <v>240.8954106110528</v>
          </cell>
          <cell r="C610">
            <v>296.53297940377763</v>
          </cell>
          <cell r="D610">
            <v>194.70857745867201</v>
          </cell>
        </row>
        <row r="611">
          <cell r="B611">
            <v>237.4697996946376</v>
          </cell>
          <cell r="C611">
            <v>292.02101550152923</v>
          </cell>
          <cell r="D611">
            <v>190.32642199403199</v>
          </cell>
        </row>
        <row r="612">
          <cell r="B612">
            <v>232.05858548744081</v>
          </cell>
          <cell r="C612">
            <v>290.57858466364718</v>
          </cell>
          <cell r="D612">
            <v>184.56496684439958</v>
          </cell>
        </row>
        <row r="613">
          <cell r="B613">
            <v>231.14779251587197</v>
          </cell>
          <cell r="C613">
            <v>283.79919475891074</v>
          </cell>
          <cell r="D613">
            <v>187.04786872183999</v>
          </cell>
        </row>
        <row r="614">
          <cell r="B614">
            <v>227.18733966283517</v>
          </cell>
          <cell r="C614">
            <v>281.72381146315803</v>
          </cell>
          <cell r="D614">
            <v>180.98120696309999</v>
          </cell>
        </row>
        <row r="615">
          <cell r="B615">
            <v>224.82967343822796</v>
          </cell>
          <cell r="C615">
            <v>281.89990307746194</v>
          </cell>
          <cell r="D615">
            <v>180.79373272154803</v>
          </cell>
        </row>
        <row r="616">
          <cell r="B616">
            <v>220.0835007257848</v>
          </cell>
          <cell r="C616">
            <v>283.08806874177276</v>
          </cell>
          <cell r="D616">
            <v>175.16912735261201</v>
          </cell>
        </row>
        <row r="617">
          <cell r="B617">
            <v>223.26461704829444</v>
          </cell>
          <cell r="C617">
            <v>267.6521383319768</v>
          </cell>
          <cell r="D617">
            <v>190.29957617314</v>
          </cell>
        </row>
        <row r="618">
          <cell r="B618">
            <v>222.21438611429042</v>
          </cell>
          <cell r="C618">
            <v>273.38767657872603</v>
          </cell>
          <cell r="D618">
            <v>185.82773180386801</v>
          </cell>
        </row>
        <row r="619">
          <cell r="B619">
            <v>234.43627884755963</v>
          </cell>
          <cell r="C619">
            <v>290.41691728542321</v>
          </cell>
          <cell r="D619">
            <v>187.82867290741197</v>
          </cell>
        </row>
        <row r="620">
          <cell r="B620">
            <v>231.13714823074073</v>
          </cell>
          <cell r="C620">
            <v>292.40431257125874</v>
          </cell>
          <cell r="D620">
            <v>157.62674347737203</v>
          </cell>
        </row>
        <row r="621">
          <cell r="B621">
            <v>224.58486278431923</v>
          </cell>
          <cell r="C621">
            <v>280.09514649892276</v>
          </cell>
          <cell r="D621">
            <v>178.29841888091198</v>
          </cell>
        </row>
        <row r="622">
          <cell r="B622">
            <v>232.50084646587607</v>
          </cell>
          <cell r="C622">
            <v>302.85446667298714</v>
          </cell>
          <cell r="D622">
            <v>178.69174557765598</v>
          </cell>
        </row>
        <row r="623">
          <cell r="B623">
            <v>229.69723158549996</v>
          </cell>
          <cell r="C623">
            <v>294.78389621287488</v>
          </cell>
          <cell r="D623">
            <v>181.41268815870802</v>
          </cell>
        </row>
        <row r="624">
          <cell r="B624">
            <v>239.64714234556408</v>
          </cell>
          <cell r="C624">
            <v>309.30115752610675</v>
          </cell>
          <cell r="D624">
            <v>179.99488439299606</v>
          </cell>
        </row>
        <row r="625">
          <cell r="B625">
            <v>236.96570051865206</v>
          </cell>
          <cell r="C625">
            <v>299.59925814793559</v>
          </cell>
          <cell r="D625">
            <v>192.80582101616795</v>
          </cell>
        </row>
        <row r="626">
          <cell r="B626">
            <v>248.21549396408355</v>
          </cell>
          <cell r="C626">
            <v>310.44873262754083</v>
          </cell>
          <cell r="D626">
            <v>203.35400148315605</v>
          </cell>
        </row>
        <row r="627">
          <cell r="B627">
            <v>246.56260448981595</v>
          </cell>
          <cell r="C627">
            <v>306.72820883686279</v>
          </cell>
          <cell r="D627">
            <v>186.09478141152798</v>
          </cell>
        </row>
        <row r="628">
          <cell r="B628">
            <v>233.37693428052398</v>
          </cell>
          <cell r="C628">
            <v>296.05176471512243</v>
          </cell>
          <cell r="D628">
            <v>184.071760166128</v>
          </cell>
        </row>
        <row r="629">
          <cell r="B629">
            <v>234.97249476096411</v>
          </cell>
          <cell r="C629">
            <v>300.90767617947358</v>
          </cell>
          <cell r="D629">
            <v>170.088753497932</v>
          </cell>
        </row>
        <row r="630">
          <cell r="B630">
            <v>237.28074337768808</v>
          </cell>
          <cell r="C630">
            <v>308.9006045544636</v>
          </cell>
          <cell r="D630">
            <v>187.90984935423597</v>
          </cell>
        </row>
        <row r="631">
          <cell r="B631">
            <v>231.24394574347195</v>
          </cell>
          <cell r="C631">
            <v>303.56875329561035</v>
          </cell>
          <cell r="D631">
            <v>186.16212827530398</v>
          </cell>
        </row>
        <row r="632">
          <cell r="B632">
            <v>237.18278697318399</v>
          </cell>
          <cell r="C632">
            <v>297.40199122905284</v>
          </cell>
          <cell r="D632">
            <v>199.37016735544003</v>
          </cell>
        </row>
        <row r="633">
          <cell r="B633">
            <v>229.78260582057604</v>
          </cell>
          <cell r="C633">
            <v>297.03643162920832</v>
          </cell>
          <cell r="D633">
            <v>189.51217872754</v>
          </cell>
        </row>
        <row r="634">
          <cell r="B634">
            <v>228.4824342441799</v>
          </cell>
          <cell r="C634">
            <v>291.91550454024406</v>
          </cell>
          <cell r="D634">
            <v>189.19251865851999</v>
          </cell>
        </row>
        <row r="635">
          <cell r="B635">
            <v>230.245705092652</v>
          </cell>
          <cell r="C635">
            <v>301.06443846785999</v>
          </cell>
          <cell r="D635">
            <v>179.44416962758405</v>
          </cell>
        </row>
        <row r="636">
          <cell r="B636">
            <v>229.68832331780001</v>
          </cell>
          <cell r="C636">
            <v>295.57450571410766</v>
          </cell>
          <cell r="D636">
            <v>182.17503105666401</v>
          </cell>
        </row>
        <row r="637">
          <cell r="B637">
            <v>238.71809790407997</v>
          </cell>
          <cell r="C637">
            <v>298.80454198572522</v>
          </cell>
          <cell r="D637">
            <v>165.02496980676401</v>
          </cell>
        </row>
        <row r="638">
          <cell r="B638">
            <v>236.86034774071197</v>
          </cell>
          <cell r="C638">
            <v>295.70483607579479</v>
          </cell>
          <cell r="D638">
            <v>165.54846678833195</v>
          </cell>
        </row>
        <row r="639">
          <cell r="B639">
            <v>247.08862336000399</v>
          </cell>
          <cell r="C639">
            <v>303.98847844033168</v>
          </cell>
          <cell r="D639">
            <v>167.82658854723999</v>
          </cell>
        </row>
        <row r="640">
          <cell r="B640">
            <v>247.67061909349991</v>
          </cell>
          <cell r="C640">
            <v>305.02711002556833</v>
          </cell>
          <cell r="D640">
            <v>161.33838073780402</v>
          </cell>
        </row>
        <row r="641">
          <cell r="B641">
            <v>255.43564218859962</v>
          </cell>
          <cell r="C641">
            <v>306.85772822516446</v>
          </cell>
          <cell r="D641">
            <v>162.45264261734803</v>
          </cell>
        </row>
        <row r="642">
          <cell r="B642">
            <v>246.25511302762007</v>
          </cell>
          <cell r="C642">
            <v>301.29383846898685</v>
          </cell>
          <cell r="D642">
            <v>171.10697011374799</v>
          </cell>
        </row>
        <row r="643">
          <cell r="B643">
            <v>234.33458549056402</v>
          </cell>
          <cell r="C643">
            <v>298.97021721843998</v>
          </cell>
          <cell r="D643">
            <v>161.28737808004001</v>
          </cell>
        </row>
        <row r="644">
          <cell r="B644">
            <v>242.329943127848</v>
          </cell>
          <cell r="C644">
            <v>305.24850363389197</v>
          </cell>
          <cell r="D644">
            <v>143.09602633750001</v>
          </cell>
        </row>
        <row r="645">
          <cell r="B645">
            <v>246.19198170819604</v>
          </cell>
          <cell r="C645">
            <v>298.63442709590402</v>
          </cell>
          <cell r="D645">
            <v>150.29926775994795</v>
          </cell>
        </row>
        <row r="646">
          <cell r="B646">
            <v>243.61315091956007</v>
          </cell>
          <cell r="C646">
            <v>294.17611822933122</v>
          </cell>
          <cell r="D646">
            <v>150.26915379367603</v>
          </cell>
        </row>
        <row r="647">
          <cell r="B647">
            <v>243.12882669737198</v>
          </cell>
          <cell r="C647">
            <v>296.11902281252401</v>
          </cell>
          <cell r="D647">
            <v>171.53063216284397</v>
          </cell>
        </row>
        <row r="648">
          <cell r="B648">
            <v>239.14242676369997</v>
          </cell>
          <cell r="C648">
            <v>292.33916783646168</v>
          </cell>
          <cell r="D648">
            <v>154.98472269315201</v>
          </cell>
        </row>
        <row r="649">
          <cell r="B649">
            <v>233.47841820947596</v>
          </cell>
          <cell r="C649">
            <v>291.55306851002484</v>
          </cell>
          <cell r="D649">
            <v>143.76247455806401</v>
          </cell>
        </row>
        <row r="650">
          <cell r="B650">
            <v>234.40230039535604</v>
          </cell>
          <cell r="C650">
            <v>292.309136876526</v>
          </cell>
          <cell r="D650">
            <v>152.567501949996</v>
          </cell>
        </row>
        <row r="651">
          <cell r="B651">
            <v>235.63664865054795</v>
          </cell>
          <cell r="C651">
            <v>291.58934082058761</v>
          </cell>
          <cell r="D651">
            <v>156.37841225154401</v>
          </cell>
        </row>
        <row r="652">
          <cell r="B652">
            <v>231.08595428612807</v>
          </cell>
          <cell r="C652">
            <v>290.64765961336002</v>
          </cell>
          <cell r="D652">
            <v>147.97196872139594</v>
          </cell>
        </row>
        <row r="653">
          <cell r="B653">
            <v>232.48102434013998</v>
          </cell>
          <cell r="C653">
            <v>302.08959920690603</v>
          </cell>
          <cell r="D653">
            <v>159.03557367422002</v>
          </cell>
        </row>
        <row r="654">
          <cell r="B654">
            <v>240.49289992169716</v>
          </cell>
          <cell r="C654">
            <v>301.18813610715398</v>
          </cell>
          <cell r="D654">
            <v>156.135671692752</v>
          </cell>
        </row>
        <row r="655">
          <cell r="B655">
            <v>253.65069450109564</v>
          </cell>
          <cell r="C655">
            <v>312.4063783593736</v>
          </cell>
          <cell r="D655">
            <v>159.33048215914403</v>
          </cell>
        </row>
        <row r="656">
          <cell r="B656">
            <v>250.07035349908156</v>
          </cell>
          <cell r="C656">
            <v>310.67019086193193</v>
          </cell>
          <cell r="D656">
            <v>165.44507075755999</v>
          </cell>
        </row>
        <row r="657">
          <cell r="B657">
            <v>254.21533694845164</v>
          </cell>
          <cell r="C657">
            <v>309.73233540581765</v>
          </cell>
          <cell r="D657">
            <v>158.80733073886003</v>
          </cell>
        </row>
        <row r="658">
          <cell r="B658">
            <v>252.55725375041206</v>
          </cell>
          <cell r="C658">
            <v>316.32162545843607</v>
          </cell>
          <cell r="D658">
            <v>161.81964533457202</v>
          </cell>
        </row>
        <row r="659">
          <cell r="B659">
            <v>247.83927031683723</v>
          </cell>
          <cell r="C659">
            <v>309.42774265814717</v>
          </cell>
          <cell r="D659">
            <v>165.34737515811199</v>
          </cell>
        </row>
        <row r="660">
          <cell r="B660">
            <v>253.34777693970676</v>
          </cell>
          <cell r="C660">
            <v>305.38415235136756</v>
          </cell>
          <cell r="D660">
            <v>167.402688040676</v>
          </cell>
        </row>
        <row r="661">
          <cell r="B661">
            <v>248.9639943009596</v>
          </cell>
          <cell r="C661">
            <v>303.71042785961077</v>
          </cell>
          <cell r="D661">
            <v>155.40187247755605</v>
          </cell>
        </row>
        <row r="662">
          <cell r="B662">
            <v>252.30569577983482</v>
          </cell>
          <cell r="C662">
            <v>305.34574788246596</v>
          </cell>
          <cell r="D662">
            <v>155.96638538343601</v>
          </cell>
        </row>
        <row r="663">
          <cell r="B663">
            <v>248.21087586471751</v>
          </cell>
          <cell r="C663">
            <v>299.49018754613274</v>
          </cell>
          <cell r="D663">
            <v>152.13427647377202</v>
          </cell>
        </row>
        <row r="664">
          <cell r="B664">
            <v>258.84078134754952</v>
          </cell>
          <cell r="C664">
            <v>311.18273901601316</v>
          </cell>
          <cell r="D664">
            <v>154.298788174956</v>
          </cell>
        </row>
        <row r="665">
          <cell r="B665">
            <v>257.59473052111883</v>
          </cell>
          <cell r="C665">
            <v>316.94901360218364</v>
          </cell>
          <cell r="D665">
            <v>161.06390040019195</v>
          </cell>
        </row>
        <row r="666">
          <cell r="B666">
            <v>239.71296194302195</v>
          </cell>
          <cell r="C666">
            <v>292.55114128771515</v>
          </cell>
          <cell r="D666">
            <v>150.00053231864797</v>
          </cell>
        </row>
        <row r="667">
          <cell r="B667">
            <v>237.73853238631077</v>
          </cell>
          <cell r="C667">
            <v>286.24842152654998</v>
          </cell>
          <cell r="D667">
            <v>149.62463420048798</v>
          </cell>
        </row>
        <row r="668">
          <cell r="B668">
            <v>239.43728909408441</v>
          </cell>
          <cell r="C668">
            <v>295.50702883277393</v>
          </cell>
          <cell r="D668">
            <v>152.92529983077597</v>
          </cell>
        </row>
        <row r="669">
          <cell r="B669">
            <v>242.21869717973763</v>
          </cell>
          <cell r="C669">
            <v>299.66574999277509</v>
          </cell>
          <cell r="D669">
            <v>150.36466307286403</v>
          </cell>
        </row>
        <row r="670">
          <cell r="B670">
            <v>233.45637974474886</v>
          </cell>
          <cell r="C670">
            <v>291.95997870325442</v>
          </cell>
          <cell r="D670">
            <v>145.58514562291597</v>
          </cell>
        </row>
        <row r="671">
          <cell r="B671">
            <v>232.04427348355685</v>
          </cell>
          <cell r="C671">
            <v>282.9481882692416</v>
          </cell>
          <cell r="D671">
            <v>142.079731380352</v>
          </cell>
        </row>
        <row r="672">
          <cell r="B672">
            <v>230.7490690631208</v>
          </cell>
          <cell r="C672">
            <v>281.45868948018767</v>
          </cell>
          <cell r="D672">
            <v>151.28186207807994</v>
          </cell>
        </row>
        <row r="673">
          <cell r="B673">
            <v>235.09120573700915</v>
          </cell>
          <cell r="C673">
            <v>288.00377468089192</v>
          </cell>
          <cell r="D673">
            <v>144.64822522953995</v>
          </cell>
        </row>
        <row r="674">
          <cell r="B674">
            <v>223.59791334542641</v>
          </cell>
          <cell r="C674">
            <v>284.84670971190167</v>
          </cell>
          <cell r="D674">
            <v>143.93252344534</v>
          </cell>
        </row>
        <row r="675">
          <cell r="B675">
            <v>226.76196032498325</v>
          </cell>
          <cell r="C675">
            <v>285.24770209907484</v>
          </cell>
          <cell r="D675">
            <v>147.52716551351199</v>
          </cell>
        </row>
        <row r="676">
          <cell r="B676">
            <v>222.78687370735517</v>
          </cell>
          <cell r="C676">
            <v>276.94403821153645</v>
          </cell>
          <cell r="D676">
            <v>157.39153359260399</v>
          </cell>
        </row>
        <row r="677">
          <cell r="B677">
            <v>227.35458173132952</v>
          </cell>
          <cell r="C677">
            <v>270.66741210947362</v>
          </cell>
          <cell r="D677">
            <v>152.62434471018</v>
          </cell>
        </row>
        <row r="678">
          <cell r="B678">
            <v>216.81751939602401</v>
          </cell>
          <cell r="C678">
            <v>277.4511457648112</v>
          </cell>
          <cell r="D678">
            <v>154.58291630325604</v>
          </cell>
        </row>
        <row r="679">
          <cell r="B679">
            <v>226.63949040420405</v>
          </cell>
          <cell r="C679">
            <v>278.35958173628882</v>
          </cell>
          <cell r="D679">
            <v>147.04973084218801</v>
          </cell>
        </row>
        <row r="680">
          <cell r="B680">
            <v>223.26976000792004</v>
          </cell>
          <cell r="C680">
            <v>272.57664296267365</v>
          </cell>
          <cell r="D680">
            <v>147.84201259055197</v>
          </cell>
        </row>
        <row r="681">
          <cell r="B681">
            <v>224.266439994764</v>
          </cell>
          <cell r="C681">
            <v>270.53015033681203</v>
          </cell>
          <cell r="D681">
            <v>146.46882718618394</v>
          </cell>
        </row>
        <row r="682">
          <cell r="B682">
            <v>220.94314807236398</v>
          </cell>
          <cell r="C682">
            <v>269.31540057432807</v>
          </cell>
          <cell r="D682">
            <v>143.66361538776803</v>
          </cell>
        </row>
        <row r="683">
          <cell r="B683">
            <v>223.58378300806399</v>
          </cell>
          <cell r="C683">
            <v>261.68380038623201</v>
          </cell>
          <cell r="D683">
            <v>145.37325840445203</v>
          </cell>
        </row>
        <row r="684">
          <cell r="B684">
            <v>210.41001701336401</v>
          </cell>
          <cell r="C684">
            <v>249.57748223828403</v>
          </cell>
          <cell r="D684">
            <v>146.00591150500796</v>
          </cell>
        </row>
        <row r="685">
          <cell r="B685">
            <v>210.06393278602403</v>
          </cell>
          <cell r="C685">
            <v>244.44765544714801</v>
          </cell>
          <cell r="D685">
            <v>141.85667996674403</v>
          </cell>
        </row>
        <row r="686">
          <cell r="B686">
            <v>211.79154355014398</v>
          </cell>
          <cell r="C686">
            <v>241.072764567924</v>
          </cell>
          <cell r="D686">
            <v>148.01214443084001</v>
          </cell>
        </row>
        <row r="687">
          <cell r="B687">
            <v>212.93606109002806</v>
          </cell>
          <cell r="C687">
            <v>247.78285864531603</v>
          </cell>
          <cell r="D687">
            <v>151.87060108844796</v>
          </cell>
        </row>
        <row r="688">
          <cell r="B688">
            <v>214.97383135984398</v>
          </cell>
          <cell r="C688">
            <v>246.88892171710401</v>
          </cell>
          <cell r="D688">
            <v>159.074073756632</v>
          </cell>
        </row>
        <row r="689">
          <cell r="B689">
            <v>207.47358967666003</v>
          </cell>
          <cell r="C689">
            <v>239.98254851916798</v>
          </cell>
          <cell r="D689">
            <v>155.13940189641201</v>
          </cell>
        </row>
        <row r="690">
          <cell r="B690">
            <v>213.34700563322394</v>
          </cell>
          <cell r="C690">
            <v>242.89470860966799</v>
          </cell>
          <cell r="D690">
            <v>154.40671990760802</v>
          </cell>
        </row>
        <row r="691">
          <cell r="B691">
            <v>211.66391843682797</v>
          </cell>
          <cell r="C691">
            <v>245.99308598008795</v>
          </cell>
          <cell r="D691">
            <v>160.22607609161605</v>
          </cell>
        </row>
        <row r="692">
          <cell r="B692">
            <v>209.18716692429194</v>
          </cell>
          <cell r="C692">
            <v>241.74679186803999</v>
          </cell>
          <cell r="D692">
            <v>150.29515649053596</v>
          </cell>
        </row>
        <row r="693">
          <cell r="B693">
            <v>199.85732747690395</v>
          </cell>
          <cell r="C693">
            <v>234.53947881858403</v>
          </cell>
          <cell r="D693">
            <v>147.23384691555202</v>
          </cell>
        </row>
        <row r="694">
          <cell r="B694">
            <v>204.22871780255196</v>
          </cell>
          <cell r="C694">
            <v>237.277517694892</v>
          </cell>
          <cell r="D694">
            <v>158.68075048289597</v>
          </cell>
        </row>
        <row r="695">
          <cell r="B695">
            <v>205.04891776241999</v>
          </cell>
          <cell r="C695">
            <v>235.68549780031603</v>
          </cell>
          <cell r="D695">
            <v>156.37746849075998</v>
          </cell>
        </row>
        <row r="696">
          <cell r="B696">
            <v>197.22251516853203</v>
          </cell>
          <cell r="C696">
            <v>221.32846747587601</v>
          </cell>
          <cell r="D696">
            <v>146.65863486419997</v>
          </cell>
        </row>
        <row r="697">
          <cell r="B697">
            <v>196.95930716497196</v>
          </cell>
          <cell r="C697">
            <v>226.48834530143998</v>
          </cell>
          <cell r="D697">
            <v>135.16636657351998</v>
          </cell>
        </row>
        <row r="698">
          <cell r="B698">
            <v>194.46966464632001</v>
          </cell>
          <cell r="C698">
            <v>225.38247961632396</v>
          </cell>
          <cell r="D698">
            <v>137.86036385886797</v>
          </cell>
        </row>
        <row r="699">
          <cell r="B699">
            <v>196.635861123588</v>
          </cell>
          <cell r="C699">
            <v>221.31350412988402</v>
          </cell>
          <cell r="D699">
            <v>134.92896717890397</v>
          </cell>
        </row>
        <row r="700">
          <cell r="B700">
            <v>203.31627572904404</v>
          </cell>
          <cell r="C700">
            <v>245.16962303908798</v>
          </cell>
          <cell r="D700">
            <v>142.68166976846797</v>
          </cell>
        </row>
        <row r="701">
          <cell r="B701">
            <v>197.40505591551204</v>
          </cell>
          <cell r="C701">
            <v>231.32876416444799</v>
          </cell>
          <cell r="D701">
            <v>138.77844283452797</v>
          </cell>
        </row>
        <row r="702">
          <cell r="B702">
            <v>68.762575198196004</v>
          </cell>
          <cell r="C702">
            <v>180.50598564682795</v>
          </cell>
          <cell r="D702">
            <v>13.510065614836044</v>
          </cell>
        </row>
        <row r="703">
          <cell r="B703">
            <v>193.70870057794005</v>
          </cell>
          <cell r="C703">
            <v>226.50943906446793</v>
          </cell>
          <cell r="D703">
            <v>130.87546879503199</v>
          </cell>
        </row>
        <row r="704">
          <cell r="B704">
            <v>193.58953038504802</v>
          </cell>
          <cell r="C704">
            <v>229.86286818104801</v>
          </cell>
          <cell r="D704">
            <v>130.14368355581604</v>
          </cell>
        </row>
        <row r="705">
          <cell r="B705">
            <v>193.6375668076</v>
          </cell>
          <cell r="C705">
            <v>229.56510994155994</v>
          </cell>
          <cell r="D705">
            <v>131.38513437818798</v>
          </cell>
        </row>
        <row r="706">
          <cell r="B706">
            <v>193.62936222069595</v>
          </cell>
          <cell r="C706">
            <v>229.72018129480395</v>
          </cell>
          <cell r="D706">
            <v>125.13455778249201</v>
          </cell>
        </row>
        <row r="707">
          <cell r="B707">
            <v>177.30137871907601</v>
          </cell>
          <cell r="C707">
            <v>214.50823321223203</v>
          </cell>
          <cell r="D707">
            <v>126.09249571081601</v>
          </cell>
        </row>
        <row r="708">
          <cell r="B708">
            <v>194.19787712131196</v>
          </cell>
          <cell r="C708">
            <v>212.39218529864803</v>
          </cell>
          <cell r="D708">
            <v>124.46180711267996</v>
          </cell>
        </row>
        <row r="709">
          <cell r="B709">
            <v>190.99532684665201</v>
          </cell>
          <cell r="C709">
            <v>218.51372061460407</v>
          </cell>
          <cell r="D709">
            <v>128.28881400913198</v>
          </cell>
        </row>
        <row r="710">
          <cell r="B710">
            <v>187.42945892284396</v>
          </cell>
          <cell r="C710">
            <v>214.95799685163999</v>
          </cell>
          <cell r="D710">
            <v>130.66208781873999</v>
          </cell>
        </row>
        <row r="711">
          <cell r="B711">
            <v>190.84269882496798</v>
          </cell>
          <cell r="C711">
            <v>214.85800238950796</v>
          </cell>
          <cell r="D711">
            <v>128.40922773041601</v>
          </cell>
        </row>
        <row r="712">
          <cell r="B712">
            <v>184.37406700561598</v>
          </cell>
          <cell r="C712">
            <v>218.18848965477991</v>
          </cell>
          <cell r="D712">
            <v>127.38292246354803</v>
          </cell>
        </row>
        <row r="713">
          <cell r="B713">
            <v>187.68129071216796</v>
          </cell>
          <cell r="C713">
            <v>210.085375522768</v>
          </cell>
          <cell r="D713">
            <v>124.59838652929996</v>
          </cell>
        </row>
        <row r="714">
          <cell r="B714">
            <v>180.56173561202399</v>
          </cell>
          <cell r="C714">
            <v>215.73922578997193</v>
          </cell>
          <cell r="D714">
            <v>118.77363438801601</v>
          </cell>
        </row>
        <row r="715">
          <cell r="B715">
            <v>180.42841568996798</v>
          </cell>
          <cell r="C715">
            <v>207.32281746272398</v>
          </cell>
          <cell r="D715">
            <v>120.94777262053199</v>
          </cell>
        </row>
        <row r="716">
          <cell r="B716">
            <v>176.71062192140394</v>
          </cell>
          <cell r="C716">
            <v>208.91332487424799</v>
          </cell>
          <cell r="D716">
            <v>120.99650612750395</v>
          </cell>
        </row>
        <row r="717">
          <cell r="B717">
            <v>191.29880222760798</v>
          </cell>
          <cell r="C717">
            <v>225.32995068838795</v>
          </cell>
          <cell r="D717">
            <v>117.93750029343603</v>
          </cell>
        </row>
        <row r="718">
          <cell r="B718">
            <v>187.48590745589996</v>
          </cell>
          <cell r="C718">
            <v>226.04148076790801</v>
          </cell>
          <cell r="D718">
            <v>115.83705710749203</v>
          </cell>
        </row>
        <row r="719">
          <cell r="B719" t="e">
            <v>#N/A</v>
          </cell>
          <cell r="C719" t="e">
            <v>#N/A</v>
          </cell>
          <cell r="D719" t="e">
            <v>#N/A</v>
          </cell>
        </row>
        <row r="720">
          <cell r="B720">
            <v>189.5247852409839</v>
          </cell>
          <cell r="C720">
            <v>222.75950544512804</v>
          </cell>
          <cell r="D720">
            <v>112.94457322267201</v>
          </cell>
        </row>
        <row r="721">
          <cell r="B721">
            <v>181.22458148120407</v>
          </cell>
          <cell r="C721">
            <v>215.81526520630007</v>
          </cell>
          <cell r="D721">
            <v>110.20025679367197</v>
          </cell>
        </row>
        <row r="722">
          <cell r="B722">
            <v>187.29241063598002</v>
          </cell>
          <cell r="C722">
            <v>217.07730740063997</v>
          </cell>
          <cell r="D722">
            <v>110.479678459336</v>
          </cell>
        </row>
        <row r="723">
          <cell r="B723">
            <v>180.00438088925202</v>
          </cell>
          <cell r="C723">
            <v>211.71831471271199</v>
          </cell>
          <cell r="D723">
            <v>114.461712993216</v>
          </cell>
        </row>
        <row r="724">
          <cell r="B724" t="e">
            <v>#N/A</v>
          </cell>
          <cell r="C724" t="e">
            <v>#N/A</v>
          </cell>
          <cell r="D724" t="e">
            <v>#N/A</v>
          </cell>
        </row>
        <row r="725">
          <cell r="B725">
            <v>176.94125921437606</v>
          </cell>
          <cell r="C725">
            <v>200.68282230596404</v>
          </cell>
          <cell r="D725">
            <v>115.60188325285999</v>
          </cell>
        </row>
        <row r="726">
          <cell r="B726" t="e">
            <v>#N/A</v>
          </cell>
          <cell r="C726" t="e">
            <v>#N/A</v>
          </cell>
          <cell r="D726" t="e">
            <v>#N/A</v>
          </cell>
        </row>
        <row r="727">
          <cell r="B727">
            <v>190.89042015790801</v>
          </cell>
          <cell r="C727">
            <v>205.47097365745199</v>
          </cell>
          <cell r="D727">
            <v>112.53540717722402</v>
          </cell>
        </row>
        <row r="728">
          <cell r="C728">
            <v>199.61039043851997</v>
          </cell>
          <cell r="D728">
            <v>37.121381753028039</v>
          </cell>
        </row>
        <row r="729">
          <cell r="B729">
            <v>176.340746109028</v>
          </cell>
          <cell r="C729">
            <v>206.42443710646398</v>
          </cell>
          <cell r="D729">
            <v>122.72259680110399</v>
          </cell>
        </row>
        <row r="730">
          <cell r="B730">
            <v>183.05576625355604</v>
          </cell>
          <cell r="C730">
            <v>194.89187412791202</v>
          </cell>
          <cell r="D730">
            <v>121.53040595323198</v>
          </cell>
        </row>
        <row r="731">
          <cell r="B731">
            <v>180.28204512542001</v>
          </cell>
          <cell r="C731">
            <v>193.96487195220394</v>
          </cell>
          <cell r="D731">
            <v>128.72829972273598</v>
          </cell>
        </row>
        <row r="732">
          <cell r="B732">
            <v>185.21351760822805</v>
          </cell>
          <cell r="C732">
            <v>198.14499663959199</v>
          </cell>
          <cell r="D732">
            <v>130.17828508325599</v>
          </cell>
        </row>
        <row r="733">
          <cell r="B733">
            <v>177.4130832139719</v>
          </cell>
          <cell r="C733">
            <v>196.99872660188001</v>
          </cell>
          <cell r="D733">
            <v>136.26142562606401</v>
          </cell>
        </row>
        <row r="734">
          <cell r="B734" t="e">
            <v>#N/A</v>
          </cell>
          <cell r="C734" t="e">
            <v>#N/A</v>
          </cell>
          <cell r="D734" t="e">
            <v>#N/A</v>
          </cell>
        </row>
        <row r="735">
          <cell r="B735" t="e">
            <v>#N/A</v>
          </cell>
          <cell r="C735" t="e">
            <v>#N/A</v>
          </cell>
          <cell r="D735" t="e">
            <v>#N/A</v>
          </cell>
        </row>
        <row r="736">
          <cell r="B736" t="e">
            <v>#N/A</v>
          </cell>
          <cell r="C736" t="e">
            <v>#N/A</v>
          </cell>
          <cell r="D736" t="e">
            <v>#N/A</v>
          </cell>
        </row>
        <row r="737">
          <cell r="B737" t="e">
            <v>#N/A</v>
          </cell>
          <cell r="C737" t="e">
            <v>#N/A</v>
          </cell>
          <cell r="D737" t="e">
            <v>#N/A</v>
          </cell>
        </row>
        <row r="738">
          <cell r="B738">
            <v>182.13336692080799</v>
          </cell>
          <cell r="C738">
            <v>199.65129609168798</v>
          </cell>
          <cell r="D738">
            <v>126.17831265764003</v>
          </cell>
        </row>
        <row r="739">
          <cell r="B739">
            <v>176.98692442681192</v>
          </cell>
          <cell r="C739">
            <v>195.32966667503197</v>
          </cell>
          <cell r="D739">
            <v>124.14116095207595</v>
          </cell>
        </row>
        <row r="740">
          <cell r="B740" t="e">
            <v>#N/A</v>
          </cell>
          <cell r="C740" t="e">
            <v>#N/A</v>
          </cell>
          <cell r="D740" t="e">
            <v>#N/A</v>
          </cell>
        </row>
        <row r="741">
          <cell r="B741" t="e">
            <v>#N/A</v>
          </cell>
          <cell r="C741" t="e">
            <v>#N/A</v>
          </cell>
          <cell r="D741" t="e">
            <v>#N/A</v>
          </cell>
        </row>
        <row r="742">
          <cell r="B742" t="e">
            <v>#N/A</v>
          </cell>
          <cell r="C742" t="e">
            <v>#N/A</v>
          </cell>
          <cell r="D742" t="e">
            <v>#N/A</v>
          </cell>
        </row>
        <row r="743">
          <cell r="B743" t="e">
            <v>#N/A</v>
          </cell>
          <cell r="C743" t="e">
            <v>#N/A</v>
          </cell>
          <cell r="D743" t="e">
            <v>#N/A</v>
          </cell>
        </row>
        <row r="744">
          <cell r="B744">
            <v>163.72853496490794</v>
          </cell>
          <cell r="C744">
            <v>184.50689133635206</v>
          </cell>
          <cell r="D744">
            <v>119.61645544818801</v>
          </cell>
        </row>
        <row r="745">
          <cell r="B745" t="e">
            <v>#N/A</v>
          </cell>
          <cell r="C745">
            <v>174.65156441421195</v>
          </cell>
          <cell r="D745">
            <v>35.883997312132003</v>
          </cell>
        </row>
        <row r="746">
          <cell r="B746">
            <v>162.64901107553194</v>
          </cell>
          <cell r="C746">
            <v>187.57180437985201</v>
          </cell>
          <cell r="D746">
            <v>128.32925045889198</v>
          </cell>
        </row>
        <row r="747">
          <cell r="B747">
            <v>160.87875950134404</v>
          </cell>
          <cell r="C747">
            <v>183.44081470056395</v>
          </cell>
          <cell r="D747">
            <v>127.56865355717198</v>
          </cell>
        </row>
        <row r="748">
          <cell r="B748" t="e">
            <v>#N/A</v>
          </cell>
          <cell r="C748" t="e">
            <v>#N/A</v>
          </cell>
          <cell r="D748" t="e">
            <v>#N/A</v>
          </cell>
        </row>
        <row r="749">
          <cell r="B749" t="e">
            <v>#N/A</v>
          </cell>
          <cell r="C749" t="e">
            <v>#N/A</v>
          </cell>
          <cell r="D749" t="e">
            <v>#N/A</v>
          </cell>
        </row>
        <row r="750">
          <cell r="B750">
            <v>170.72613661268005</v>
          </cell>
          <cell r="C750">
            <v>187.54334692677608</v>
          </cell>
          <cell r="D750">
            <v>127.674419153972</v>
          </cell>
        </row>
        <row r="751">
          <cell r="B751">
            <v>174.88287572170802</v>
          </cell>
          <cell r="C751">
            <v>201.17490432945598</v>
          </cell>
          <cell r="D751">
            <v>122.29898735572405</v>
          </cell>
        </row>
        <row r="752">
          <cell r="B752">
            <v>169.04893472146404</v>
          </cell>
          <cell r="C752">
            <v>195.42303754322401</v>
          </cell>
          <cell r="D752">
            <v>126.96211385772801</v>
          </cell>
        </row>
        <row r="753">
          <cell r="B753">
            <v>168.45974142788003</v>
          </cell>
          <cell r="C753">
            <v>192.88452516950403</v>
          </cell>
          <cell r="D753">
            <v>125.48970060992002</v>
          </cell>
        </row>
        <row r="754">
          <cell r="B754">
            <v>175.79363943462801</v>
          </cell>
          <cell r="C754">
            <v>172.00341075898399</v>
          </cell>
          <cell r="D754">
            <v>147.29655443472802</v>
          </cell>
        </row>
        <row r="755">
          <cell r="B755" t="e">
            <v>#N/A</v>
          </cell>
          <cell r="C755" t="e">
            <v>#N/A</v>
          </cell>
          <cell r="D755" t="e">
            <v>#N/A</v>
          </cell>
        </row>
        <row r="756">
          <cell r="B756" t="e">
            <v>#N/A</v>
          </cell>
          <cell r="C756" t="e">
            <v>#N/A</v>
          </cell>
          <cell r="D756" t="e">
            <v>#N/A</v>
          </cell>
        </row>
        <row r="757">
          <cell r="B757">
            <v>174.72377485445605</v>
          </cell>
          <cell r="C757">
            <v>193.33921378033205</v>
          </cell>
          <cell r="D757">
            <v>136.28936981446799</v>
          </cell>
        </row>
        <row r="758">
          <cell r="B758">
            <v>171.27141293992003</v>
          </cell>
          <cell r="C758">
            <v>200.31843185376806</v>
          </cell>
          <cell r="D758">
            <v>130.20931105040398</v>
          </cell>
        </row>
        <row r="759">
          <cell r="B759">
            <v>177.636777003052</v>
          </cell>
          <cell r="C759">
            <v>207.90721184233203</v>
          </cell>
          <cell r="D759">
            <v>131.79901726634802</v>
          </cell>
        </row>
        <row r="760">
          <cell r="B760">
            <v>179.87012194398798</v>
          </cell>
          <cell r="C760">
            <v>206.71830172264393</v>
          </cell>
          <cell r="D760">
            <v>139.96325551362398</v>
          </cell>
        </row>
        <row r="761">
          <cell r="B761">
            <v>194.34747735444395</v>
          </cell>
          <cell r="C761">
            <v>242.91649184775991</v>
          </cell>
          <cell r="D761">
            <v>133.72736827780798</v>
          </cell>
        </row>
        <row r="762">
          <cell r="B762" t="e">
            <v>#N/A</v>
          </cell>
          <cell r="C762" t="e">
            <v>#N/A</v>
          </cell>
          <cell r="D762" t="e">
            <v>#N/A</v>
          </cell>
        </row>
        <row r="763">
          <cell r="B763" t="e">
            <v>#N/A</v>
          </cell>
          <cell r="C763" t="e">
            <v>#N/A</v>
          </cell>
          <cell r="D763" t="e">
            <v>#N/A</v>
          </cell>
        </row>
        <row r="764">
          <cell r="B764">
            <v>186.86368009992398</v>
          </cell>
          <cell r="C764">
            <v>237.50971001989606</v>
          </cell>
          <cell r="D764">
            <v>131.64059310168003</v>
          </cell>
        </row>
        <row r="765">
          <cell r="B765">
            <v>184.98122497088801</v>
          </cell>
          <cell r="C765">
            <v>228.37624870999198</v>
          </cell>
          <cell r="D765">
            <v>153.38323179819605</v>
          </cell>
        </row>
        <row r="766">
          <cell r="B766">
            <v>197.42453061339205</v>
          </cell>
          <cell r="C766">
            <v>258.98985744566403</v>
          </cell>
          <cell r="D766">
            <v>131.92592450125608</v>
          </cell>
        </row>
        <row r="767">
          <cell r="B767">
            <v>185.84199060235201</v>
          </cell>
          <cell r="C767">
            <v>234.64224977885604</v>
          </cell>
          <cell r="D767">
            <v>150.02628515066397</v>
          </cell>
        </row>
        <row r="768">
          <cell r="B768">
            <v>190.83340446430398</v>
          </cell>
          <cell r="C768">
            <v>238.92793090824807</v>
          </cell>
          <cell r="D768">
            <v>143.46683133427595</v>
          </cell>
        </row>
        <row r="769">
          <cell r="B769" t="e">
            <v>#N/A</v>
          </cell>
          <cell r="C769" t="e">
            <v>#N/A</v>
          </cell>
          <cell r="D769" t="e">
            <v>#N/A</v>
          </cell>
        </row>
        <row r="770">
          <cell r="B770" t="e">
            <v>#N/A</v>
          </cell>
          <cell r="C770" t="e">
            <v>#N/A</v>
          </cell>
          <cell r="D770" t="e">
            <v>#N/A</v>
          </cell>
        </row>
        <row r="771">
          <cell r="B771">
            <v>202.95772090454801</v>
          </cell>
          <cell r="C771">
            <v>258.79419123380404</v>
          </cell>
          <cell r="D771">
            <v>130.72941645913605</v>
          </cell>
        </row>
        <row r="772">
          <cell r="B772">
            <v>179.32156091916403</v>
          </cell>
          <cell r="C772">
            <v>240.59668388963195</v>
          </cell>
          <cell r="D772">
            <v>147.35510709090397</v>
          </cell>
        </row>
        <row r="773">
          <cell r="B773">
            <v>173.84648467778797</v>
          </cell>
          <cell r="C773">
            <v>219.15179517913205</v>
          </cell>
          <cell r="D773">
            <v>143.41211014482005</v>
          </cell>
        </row>
        <row r="774">
          <cell r="B774">
            <v>175.54730740482799</v>
          </cell>
          <cell r="C774">
            <v>218.48025046591599</v>
          </cell>
          <cell r="D774">
            <v>141.90900043035199</v>
          </cell>
        </row>
        <row r="775">
          <cell r="B775">
            <v>192.71417920883195</v>
          </cell>
          <cell r="C775">
            <v>240.21329995049203</v>
          </cell>
          <cell r="D775">
            <v>138.41334624966805</v>
          </cell>
        </row>
        <row r="776">
          <cell r="B776" t="e">
            <v>#N/A</v>
          </cell>
          <cell r="C776" t="e">
            <v>#N/A</v>
          </cell>
          <cell r="D776" t="e">
            <v>#N/A</v>
          </cell>
        </row>
        <row r="777">
          <cell r="B777" t="e">
            <v>#N/A</v>
          </cell>
          <cell r="C777" t="e">
            <v>#N/A</v>
          </cell>
          <cell r="D777" t="e">
            <v>#N/A</v>
          </cell>
        </row>
        <row r="778">
          <cell r="B778">
            <v>181.14457002073203</v>
          </cell>
          <cell r="C778">
            <v>240.78971682472402</v>
          </cell>
          <cell r="D778">
            <v>124.63740185185195</v>
          </cell>
        </row>
        <row r="779">
          <cell r="B779">
            <v>193.585049478988</v>
          </cell>
          <cell r="C779">
            <v>250.11512808431598</v>
          </cell>
          <cell r="D779">
            <v>121.73849395206396</v>
          </cell>
        </row>
        <row r="780">
          <cell r="B780">
            <v>195.54456818470393</v>
          </cell>
          <cell r="C780">
            <v>258.60584882202795</v>
          </cell>
          <cell r="D780">
            <v>159.32417901644402</v>
          </cell>
        </row>
        <row r="781">
          <cell r="B781">
            <v>211.46959673054806</v>
          </cell>
          <cell r="C781">
            <v>272.57061647268</v>
          </cell>
          <cell r="D781">
            <v>152.18983727982402</v>
          </cell>
        </row>
        <row r="782">
          <cell r="B782">
            <v>219.84491943823201</v>
          </cell>
          <cell r="C782">
            <v>283.72185226828395</v>
          </cell>
          <cell r="D782">
            <v>151.86150813545601</v>
          </cell>
        </row>
        <row r="783">
          <cell r="B783" t="e">
            <v>#N/A</v>
          </cell>
          <cell r="C783" t="e">
            <v>#N/A</v>
          </cell>
          <cell r="D783" t="e">
            <v>#N/A</v>
          </cell>
        </row>
        <row r="784">
          <cell r="B784" t="e">
            <v>#N/A</v>
          </cell>
          <cell r="C784" t="e">
            <v>#N/A</v>
          </cell>
          <cell r="D784" t="e">
            <v>#N/A</v>
          </cell>
        </row>
        <row r="785">
          <cell r="B785" t="e">
            <v>#N/A</v>
          </cell>
          <cell r="C785" t="e">
            <v>#N/A</v>
          </cell>
          <cell r="D785" t="e">
            <v>#N/A</v>
          </cell>
        </row>
        <row r="786">
          <cell r="B786">
            <v>217.43200158164797</v>
          </cell>
          <cell r="C786">
            <v>283.00304663129197</v>
          </cell>
          <cell r="D786">
            <v>140.78618427673996</v>
          </cell>
        </row>
        <row r="787">
          <cell r="B787">
            <v>212.83697046521999</v>
          </cell>
          <cell r="C787">
            <v>283.59099853426</v>
          </cell>
          <cell r="D787">
            <v>154.27272440618401</v>
          </cell>
        </row>
        <row r="788">
          <cell r="B788">
            <v>205.88148350892794</v>
          </cell>
          <cell r="C788">
            <v>266.03757079652001</v>
          </cell>
          <cell r="D788">
            <v>131.99192342056</v>
          </cell>
        </row>
        <row r="789">
          <cell r="B789">
            <v>220.22426795292407</v>
          </cell>
          <cell r="C789">
            <v>277.290257076324</v>
          </cell>
          <cell r="D789">
            <v>154.76799800133202</v>
          </cell>
        </row>
        <row r="790">
          <cell r="B790" t="e">
            <v>#N/A</v>
          </cell>
          <cell r="C790" t="e">
            <v>#N/A</v>
          </cell>
          <cell r="D790" t="e">
            <v>#N/A</v>
          </cell>
        </row>
        <row r="791">
          <cell r="B791" t="e">
            <v>#N/A</v>
          </cell>
          <cell r="C791" t="e">
            <v>#N/A</v>
          </cell>
          <cell r="D791" t="e">
            <v>#N/A</v>
          </cell>
        </row>
        <row r="792">
          <cell r="B792">
            <v>191.55507662388402</v>
          </cell>
          <cell r="C792">
            <v>266.08697717326402</v>
          </cell>
          <cell r="D792">
            <v>126.58808757406</v>
          </cell>
        </row>
        <row r="793">
          <cell r="B793">
            <v>193.79961538262805</v>
          </cell>
          <cell r="C793">
            <v>264.23547394375191</v>
          </cell>
          <cell r="D793">
            <v>136.50619316189599</v>
          </cell>
        </row>
        <row r="794">
          <cell r="B794">
            <v>220.80862966602007</v>
          </cell>
          <cell r="C794">
            <v>281.94550039395193</v>
          </cell>
          <cell r="D794">
            <v>143.33720578977201</v>
          </cell>
        </row>
        <row r="795">
          <cell r="B795">
            <v>198.73928043417601</v>
          </cell>
          <cell r="C795">
            <v>282.43561092827207</v>
          </cell>
          <cell r="D795">
            <v>94.933931140820036</v>
          </cell>
        </row>
        <row r="796">
          <cell r="B796">
            <v>182.69556186224403</v>
          </cell>
          <cell r="C796">
            <v>285.70711778523599</v>
          </cell>
          <cell r="D796">
            <v>102.39540265481601</v>
          </cell>
        </row>
        <row r="797">
          <cell r="B797" t="e">
            <v>#N/A</v>
          </cell>
          <cell r="C797" t="e">
            <v>#N/A</v>
          </cell>
          <cell r="D797" t="e">
            <v>#N/A</v>
          </cell>
        </row>
        <row r="798">
          <cell r="B798" t="e">
            <v>#N/A</v>
          </cell>
          <cell r="C798" t="e">
            <v>#N/A</v>
          </cell>
          <cell r="D798" t="e">
            <v>#N/A</v>
          </cell>
        </row>
        <row r="799">
          <cell r="B799">
            <v>194.88480664780005</v>
          </cell>
          <cell r="C799">
            <v>265.16181890738392</v>
          </cell>
          <cell r="D799">
            <v>110.88636108130802</v>
          </cell>
        </row>
        <row r="800">
          <cell r="B800">
            <v>207.17215028186394</v>
          </cell>
          <cell r="C800">
            <v>278.64140370979209</v>
          </cell>
          <cell r="D800">
            <v>119.79412431862401</v>
          </cell>
        </row>
        <row r="801">
          <cell r="B801">
            <v>192.04392092160799</v>
          </cell>
          <cell r="C801">
            <v>272.75392540520397</v>
          </cell>
          <cell r="D801">
            <v>125.68345500922798</v>
          </cell>
        </row>
        <row r="802">
          <cell r="B802">
            <v>205.49346920270403</v>
          </cell>
          <cell r="C802">
            <v>281.17938747665596</v>
          </cell>
          <cell r="D802">
            <v>114.26495481162002</v>
          </cell>
        </row>
        <row r="803">
          <cell r="B803">
            <v>215.82357444411997</v>
          </cell>
          <cell r="C803">
            <v>269.27372735599994</v>
          </cell>
          <cell r="D803">
            <v>136.95102086527203</v>
          </cell>
        </row>
        <row r="804">
          <cell r="B804" t="e">
            <v>#N/A</v>
          </cell>
          <cell r="C804" t="e">
            <v>#N/A</v>
          </cell>
          <cell r="D804" t="e">
            <v>#N/A</v>
          </cell>
        </row>
        <row r="805">
          <cell r="B805" t="e">
            <v>#N/A</v>
          </cell>
          <cell r="C805" t="e">
            <v>#N/A</v>
          </cell>
          <cell r="D805" t="e">
            <v>#N/A</v>
          </cell>
        </row>
        <row r="806">
          <cell r="B806">
            <v>224.01720362602003</v>
          </cell>
          <cell r="C806">
            <v>295.03225175552762</v>
          </cell>
          <cell r="D806">
            <v>132.67467748830003</v>
          </cell>
        </row>
        <row r="807">
          <cell r="B807">
            <v>213.41258082060401</v>
          </cell>
          <cell r="C807">
            <v>290.03771953997961</v>
          </cell>
          <cell r="D807">
            <v>131.41320936106399</v>
          </cell>
        </row>
        <row r="808">
          <cell r="B808">
            <v>209.92743007826394</v>
          </cell>
          <cell r="C808">
            <v>292.1345705075592</v>
          </cell>
          <cell r="D808">
            <v>101.65285132803201</v>
          </cell>
        </row>
        <row r="809">
          <cell r="B809">
            <v>196.40629728985198</v>
          </cell>
          <cell r="C809">
            <v>269.85675665091884</v>
          </cell>
          <cell r="D809">
            <v>110.27974023721605</v>
          </cell>
        </row>
        <row r="810">
          <cell r="B810">
            <v>224.02138470054393</v>
          </cell>
          <cell r="C810">
            <v>279.77523839901204</v>
          </cell>
          <cell r="D810">
            <v>123.43649242394402</v>
          </cell>
        </row>
        <row r="811">
          <cell r="B811" t="e">
            <v>#N/A</v>
          </cell>
          <cell r="C811" t="e">
            <v>#N/A</v>
          </cell>
          <cell r="D811" t="e">
            <v>#N/A</v>
          </cell>
        </row>
        <row r="812">
          <cell r="B812" t="e">
            <v>#N/A</v>
          </cell>
          <cell r="C812" t="e">
            <v>#N/A</v>
          </cell>
          <cell r="D812" t="e">
            <v>#N/A</v>
          </cell>
        </row>
        <row r="813">
          <cell r="B813">
            <v>201.008499046276</v>
          </cell>
          <cell r="C813">
            <v>277.88138491839595</v>
          </cell>
          <cell r="D813">
            <v>93.93321417380001</v>
          </cell>
        </row>
        <row r="814">
          <cell r="B814">
            <v>206.71769835790803</v>
          </cell>
          <cell r="C814">
            <v>276.14983765415678</v>
          </cell>
          <cell r="D814">
            <v>119.27062058491998</v>
          </cell>
        </row>
        <row r="815">
          <cell r="B815">
            <v>204.50962014491202</v>
          </cell>
          <cell r="C815">
            <v>255.86499184590403</v>
          </cell>
          <cell r="D815">
            <v>106.04568485396399</v>
          </cell>
        </row>
        <row r="816">
          <cell r="B816">
            <v>208.43779123392406</v>
          </cell>
          <cell r="C816">
            <v>251.38694826962404</v>
          </cell>
          <cell r="D816">
            <v>108.42117183003201</v>
          </cell>
        </row>
        <row r="817">
          <cell r="B817">
            <v>191.05680591187593</v>
          </cell>
          <cell r="C817">
            <v>237.229403787032</v>
          </cell>
          <cell r="D817">
            <v>117.94573430374399</v>
          </cell>
        </row>
        <row r="818">
          <cell r="B818" t="e">
            <v>#N/A</v>
          </cell>
          <cell r="C818" t="e">
            <v>#N/A</v>
          </cell>
          <cell r="D818" t="e">
            <v>#N/A</v>
          </cell>
        </row>
        <row r="819">
          <cell r="B819" t="e">
            <v>#N/A</v>
          </cell>
          <cell r="C819" t="e">
            <v>#N/A</v>
          </cell>
          <cell r="D819" t="e">
            <v>#N/A</v>
          </cell>
        </row>
        <row r="820">
          <cell r="B820">
            <v>197.43712943118004</v>
          </cell>
          <cell r="C820">
            <v>236.05360110698393</v>
          </cell>
          <cell r="D820">
            <v>117.45686864433196</v>
          </cell>
        </row>
        <row r="821">
          <cell r="B821">
            <v>197.81057721067205</v>
          </cell>
          <cell r="C821">
            <v>239.39463599704004</v>
          </cell>
          <cell r="D821">
            <v>112.159697922848</v>
          </cell>
        </row>
        <row r="822">
          <cell r="B822">
            <v>195.23774945519594</v>
          </cell>
          <cell r="C822">
            <v>236.693291300824</v>
          </cell>
          <cell r="D822">
            <v>109.829888775312</v>
          </cell>
        </row>
        <row r="823">
          <cell r="B823">
            <v>189.04621541897205</v>
          </cell>
          <cell r="C823">
            <v>234.70123732603599</v>
          </cell>
          <cell r="D823">
            <v>103.13960146961197</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lyok"/>
      <sheetName val="Sulyozott"/>
      <sheetName val="Regresszió"/>
      <sheetName val="c-49b"/>
      <sheetName val="t-49b"/>
    </sheetNames>
    <sheetDataSet>
      <sheetData sheetId="0" refreshError="1"/>
      <sheetData sheetId="1" refreshError="1"/>
      <sheetData sheetId="2">
        <row r="2">
          <cell r="B2">
            <v>0.15926087558585716</v>
          </cell>
          <cell r="C2">
            <v>3.4966739183161727E-3</v>
          </cell>
          <cell r="D2">
            <v>0.11927388772099584</v>
          </cell>
          <cell r="E2">
            <v>0.3196255713783378</v>
          </cell>
          <cell r="F2">
            <v>0.41750005439524246</v>
          </cell>
          <cell r="G2">
            <v>0.63012949394433937</v>
          </cell>
          <cell r="H2">
            <v>0.50981064738382409</v>
          </cell>
          <cell r="I2">
            <v>0.29682882471895911</v>
          </cell>
          <cell r="J2">
            <v>0.36379643824471408</v>
          </cell>
          <cell r="K2">
            <v>0.31690785718947234</v>
          </cell>
          <cell r="L2">
            <v>0.45387164408653358</v>
          </cell>
          <cell r="M2">
            <v>0.61059779999998876</v>
          </cell>
          <cell r="N2">
            <v>0.66558114805068769</v>
          </cell>
          <cell r="O2">
            <v>0.87596050068027009</v>
          </cell>
          <cell r="P2">
            <v>1.0292903497593864</v>
          </cell>
          <cell r="Q2">
            <v>1.0895893380788204</v>
          </cell>
          <cell r="R2">
            <v>1.1886579371357446</v>
          </cell>
          <cell r="S2">
            <v>1.1642649228310076</v>
          </cell>
          <cell r="T2">
            <v>1.2918978096921208</v>
          </cell>
          <cell r="U2">
            <v>1.6572675089648994</v>
          </cell>
          <cell r="V2">
            <v>2.3217555103135177</v>
          </cell>
          <cell r="W2">
            <v>2.3744842487379745</v>
          </cell>
          <cell r="X2">
            <v>2.5314865404609006</v>
          </cell>
          <cell r="Y2">
            <v>2.4582875999999931</v>
          </cell>
          <cell r="Z2">
            <v>2.5091980034982639</v>
          </cell>
          <cell r="AA2">
            <v>2.4153609897945696</v>
          </cell>
          <cell r="AB2">
            <v>2.2225924771399046</v>
          </cell>
          <cell r="AC2">
            <v>2.2190843345534885</v>
          </cell>
          <cell r="AD2">
            <v>1.9951425195680017</v>
          </cell>
          <cell r="AE2">
            <v>1.8476891008625058</v>
          </cell>
          <cell r="AF2">
            <v>1.7702050898319839</v>
          </cell>
          <cell r="AG2">
            <v>1.9288059130139714</v>
          </cell>
          <cell r="AH2">
            <v>1.861580664455359</v>
          </cell>
          <cell r="AI2">
            <v>2.2528228389682909</v>
          </cell>
          <cell r="AJ2">
            <v>2.2358910885442027</v>
          </cell>
          <cell r="AK2">
            <v>2.3194759000000027</v>
          </cell>
          <cell r="AL2">
            <v>2.4471423277454805</v>
          </cell>
          <cell r="AM2">
            <v>2.4370530020676116</v>
          </cell>
          <cell r="AN2">
            <v>2.3739819510179161</v>
          </cell>
          <cell r="AO2">
            <v>2.471311536388896</v>
          </cell>
          <cell r="AP2">
            <v>2.5179030065502035</v>
          </cell>
          <cell r="AQ2">
            <v>2.3138379506579398</v>
          </cell>
          <cell r="AR2">
            <v>2.2895016642382213</v>
          </cell>
          <cell r="AS2">
            <v>1.8887286804583001</v>
          </cell>
          <cell r="AT2">
            <v>1.3173476458685189</v>
          </cell>
          <cell r="AU2">
            <v>0.92118111560007487</v>
          </cell>
          <cell r="AV2">
            <v>0.61519670342908506</v>
          </cell>
          <cell r="AW2">
            <v>0.49783789999999778</v>
          </cell>
          <cell r="AX2">
            <v>0.62721841692399216</v>
          </cell>
          <cell r="AY2">
            <v>0.72833869439201626</v>
          </cell>
          <cell r="AZ2">
            <v>0.82365421892353463</v>
          </cell>
          <cell r="BA2">
            <v>0.59757561850179686</v>
          </cell>
          <cell r="BB2">
            <v>1.2867817897712408</v>
          </cell>
          <cell r="BC2">
            <v>1.0329707768734864</v>
          </cell>
          <cell r="BD2">
            <v>0.70451371440774413</v>
          </cell>
          <cell r="BE2">
            <v>0.3875831928591168</v>
          </cell>
          <cell r="BF2">
            <v>0.26909771426627727</v>
          </cell>
          <cell r="BG2">
            <v>0.23623418306718341</v>
          </cell>
          <cell r="BH2">
            <v>0.36760554550255775</v>
          </cell>
          <cell r="BI2">
            <v>0.3137765000000009</v>
          </cell>
          <cell r="BJ2">
            <v>0.30264224398318129</v>
          </cell>
          <cell r="BK2">
            <v>0.13764380635098164</v>
          </cell>
          <cell r="BL2">
            <v>0.21866591591292794</v>
          </cell>
          <cell r="BM2">
            <v>0.26357043955732024</v>
          </cell>
          <cell r="BN2">
            <v>-0.51440373862764421</v>
          </cell>
          <cell r="BO2">
            <v>3.4691001700886868E-2</v>
          </cell>
          <cell r="BP2">
            <v>0.54852123450473644</v>
          </cell>
          <cell r="BQ2">
            <v>0.77516556632161582</v>
          </cell>
          <cell r="BR2">
            <v>0.84886789263028395</v>
          </cell>
          <cell r="BS2">
            <v>1.1735875566715412</v>
          </cell>
          <cell r="BT2">
            <v>1.2984143209091406</v>
          </cell>
          <cell r="BU2">
            <v>1.4611823000000084</v>
          </cell>
          <cell r="BV2">
            <v>1.3760751862272045</v>
          </cell>
          <cell r="BW2">
            <v>1.5902690569272415</v>
          </cell>
          <cell r="BX2">
            <v>1.8389189717101704</v>
          </cell>
          <cell r="BY2">
            <v>1.9864462643640386</v>
          </cell>
          <cell r="BZ2">
            <v>1.776649340822702</v>
          </cell>
          <cell r="CA2">
            <v>1.3299744066911905</v>
          </cell>
          <cell r="CB2">
            <v>1.0268711132656141</v>
          </cell>
          <cell r="CC2">
            <v>1.206562586467915</v>
          </cell>
          <cell r="CD2">
            <v>1.1520521678661755</v>
          </cell>
          <cell r="CE2">
            <v>0.87982817647273337</v>
          </cell>
          <cell r="CF2">
            <v>0.87517917467188522</v>
          </cell>
          <cell r="CG2">
            <v>0.77813159999999504</v>
          </cell>
          <cell r="CH2">
            <v>0.92729636157542072</v>
          </cell>
          <cell r="CI2">
            <v>1.009693698916833</v>
          </cell>
          <cell r="CJ2">
            <v>0.70299123413318954</v>
          </cell>
          <cell r="CK2">
            <v>0.59638824601599938</v>
          </cell>
          <cell r="CL2">
            <v>0.57920273311316162</v>
          </cell>
          <cell r="CM2">
            <v>0.78854327460273543</v>
          </cell>
          <cell r="CN2">
            <v>1.0392690891285266</v>
          </cell>
          <cell r="CO2">
            <v>1.1204242832458247</v>
          </cell>
          <cell r="CP2">
            <v>1.4392226755033861</v>
          </cell>
          <cell r="CQ2">
            <v>1.4947896732293984</v>
          </cell>
          <cell r="CR2">
            <v>1.3694803144955465</v>
          </cell>
          <cell r="CS2">
            <v>1.341925200000005</v>
          </cell>
          <cell r="CT2">
            <v>1.1805661545378887</v>
          </cell>
          <cell r="CU2">
            <v>0.79920179013498016</v>
          </cell>
          <cell r="CV2">
            <v>0.6543733970808745</v>
          </cell>
          <cell r="CW2">
            <v>0.66339547721842218</v>
          </cell>
          <cell r="CX2">
            <v>0.74345873498605042</v>
          </cell>
          <cell r="CY2">
            <v>0.85376036302122316</v>
          </cell>
          <cell r="CZ2">
            <v>0.59040396420352337</v>
          </cell>
          <cell r="DA2">
            <v>0.55555136175944286</v>
          </cell>
          <cell r="DB2">
            <v>0.3020341004750936</v>
          </cell>
          <cell r="DC2">
            <v>0.20871353323299427</v>
          </cell>
          <cell r="DD2">
            <v>1.4803334383756219E-2</v>
          </cell>
          <cell r="DE2">
            <v>-5.778030000000256E-2</v>
          </cell>
          <cell r="DF2">
            <v>-0.12336026451935654</v>
          </cell>
          <cell r="DG2">
            <v>-7.4398584934594586E-2</v>
          </cell>
          <cell r="DH2">
            <v>-7.2669546660787093E-2</v>
          </cell>
          <cell r="DI2">
            <v>-0.15006460709607736</v>
          </cell>
          <cell r="DJ2">
            <v>-0.25497111295537883</v>
          </cell>
          <cell r="DK2">
            <v>-0.35713219630869775</v>
          </cell>
          <cell r="DL2">
            <v>-0.17257312931175414</v>
          </cell>
          <cell r="DM2">
            <v>-0.11260041786473604</v>
          </cell>
          <cell r="DN2">
            <v>-1.8030298092085648E-2</v>
          </cell>
          <cell r="DO2">
            <v>-8.1478797380139398E-2</v>
          </cell>
          <cell r="DP2">
            <v>-0.12236931228076069</v>
          </cell>
          <cell r="DQ2">
            <v>-0.22628609999999516</v>
          </cell>
          <cell r="DR2">
            <v>-0.25000977804375973</v>
          </cell>
          <cell r="DS2">
            <v>-0.15937875657310829</v>
          </cell>
          <cell r="DT2">
            <v>-9.7081423082064494E-2</v>
          </cell>
          <cell r="DU2">
            <v>-2.1548990280947457E-2</v>
          </cell>
          <cell r="DV2">
            <v>0.20404916957875227</v>
          </cell>
          <cell r="DW2">
            <v>0.19556112905595149</v>
          </cell>
          <cell r="DX2">
            <v>9.2024036218940369E-2</v>
          </cell>
          <cell r="DY2">
            <v>0.11798164547609749</v>
          </cell>
          <cell r="DZ2">
            <v>7.4682796092373674E-2</v>
          </cell>
          <cell r="EA2">
            <v>0.26653908408921323</v>
          </cell>
          <cell r="EB2">
            <v>0.36728688431834372</v>
          </cell>
          <cell r="EC2">
            <v>0.42943549999999175</v>
          </cell>
          <cell r="ED2">
            <v>0.21064641362031367</v>
          </cell>
          <cell r="EE2">
            <v>0.20524777391078086</v>
          </cell>
          <cell r="EF2">
            <v>5.7105068171145142E-2</v>
          </cell>
          <cell r="EG2">
            <v>7.7898355654896168E-2</v>
          </cell>
          <cell r="EH2">
            <v>-0.10995620336749141</v>
          </cell>
          <cell r="EI2">
            <v>-0.19113607875822616</v>
          </cell>
          <cell r="EJ2">
            <v>-6.3475153925277708E-2</v>
          </cell>
        </row>
        <row r="5">
          <cell r="B5">
            <v>0.28719160072124533</v>
          </cell>
          <cell r="C5">
            <v>0.2268368305878225</v>
          </cell>
          <cell r="D5">
            <v>0.21348521766880496</v>
          </cell>
          <cell r="E5">
            <v>0.21664390814473455</v>
          </cell>
          <cell r="F5">
            <v>0.12171829576813271</v>
          </cell>
          <cell r="G5">
            <v>9.2145892227023136E-3</v>
          </cell>
          <cell r="H5">
            <v>-8.2229763158767899E-2</v>
          </cell>
          <cell r="I5">
            <v>-3.0255169931918381E-2</v>
          </cell>
          <cell r="J5">
            <v>-8.9043513069167149E-2</v>
          </cell>
          <cell r="K5">
            <v>-0.10822762389983015</v>
          </cell>
          <cell r="L5">
            <v>-0.11237051951891058</v>
          </cell>
          <cell r="M5">
            <v>-0.15854821881425332</v>
          </cell>
          <cell r="N5">
            <v>-0.56704732139176461</v>
          </cell>
          <cell r="O5">
            <v>-0.58541513307594373</v>
          </cell>
          <cell r="P5">
            <v>-0.55176065622368642</v>
          </cell>
          <cell r="Q5">
            <v>-0.57805578190513951</v>
          </cell>
          <cell r="R5">
            <v>-0.53983818830206365</v>
          </cell>
          <cell r="S5">
            <v>-0.44584291122743402</v>
          </cell>
          <cell r="T5">
            <v>-0.31437984405640129</v>
          </cell>
          <cell r="U5">
            <v>-0.16692590404935237</v>
          </cell>
          <cell r="V5">
            <v>4.2800874414267318E-2</v>
          </cell>
          <cell r="W5">
            <v>0.12216148913337854</v>
          </cell>
          <cell r="X5">
            <v>0.11606178603124441</v>
          </cell>
          <cell r="Y5">
            <v>0.20712206579571965</v>
          </cell>
          <cell r="Z5">
            <v>0.52321871185268853</v>
          </cell>
          <cell r="AA5">
            <v>0.56472866917628373</v>
          </cell>
          <cell r="AB5">
            <v>0.62870050879577133</v>
          </cell>
          <cell r="AC5">
            <v>0.62537747715616843</v>
          </cell>
          <cell r="AD5">
            <v>0.59366866007077412</v>
          </cell>
          <cell r="AE5">
            <v>0.6391867342845059</v>
          </cell>
          <cell r="AF5">
            <v>0.66264622197130774</v>
          </cell>
          <cell r="AG5">
            <v>0.55670078751561991</v>
          </cell>
          <cell r="AH5">
            <v>0.44460381376415631</v>
          </cell>
          <cell r="AI5">
            <v>0.39269953406974251</v>
          </cell>
          <cell r="AJ5">
            <v>0.3713479632998446</v>
          </cell>
          <cell r="AK5">
            <v>0.36537411535092923</v>
          </cell>
          <cell r="AL5">
            <v>0.36210307364336325</v>
          </cell>
          <cell r="AM5">
            <v>0.39872774998636418</v>
          </cell>
          <cell r="AN5">
            <v>0.45605547524945772</v>
          </cell>
          <cell r="AO5">
            <v>0.50178378296167525</v>
          </cell>
          <cell r="AP5">
            <v>0.60404568284891025</v>
          </cell>
          <cell r="AQ5">
            <v>0.59415027991633329</v>
          </cell>
          <cell r="AR5">
            <v>0.52033462026481925</v>
          </cell>
          <cell r="AS5">
            <v>0.47950749879229648</v>
          </cell>
          <cell r="AT5">
            <v>0.46478819776600011</v>
          </cell>
          <cell r="AU5">
            <v>0.52100645324625816</v>
          </cell>
          <cell r="AV5">
            <v>0.50653565956883473</v>
          </cell>
          <cell r="AW5">
            <v>0.50050532450475294</v>
          </cell>
          <cell r="AX5">
            <v>0.44610733497273403</v>
          </cell>
          <cell r="AY5">
            <v>0.51571177891472941</v>
          </cell>
          <cell r="AZ5">
            <v>0.3892597051956504</v>
          </cell>
          <cell r="BA5">
            <v>0.61687851885637857</v>
          </cell>
          <cell r="BB5">
            <v>0.62404976992772421</v>
          </cell>
          <cell r="BC5">
            <v>0.66404430958531369</v>
          </cell>
          <cell r="BD5">
            <v>1.2911142398000768</v>
          </cell>
          <cell r="BE5">
            <v>1.3494492408382639</v>
          </cell>
          <cell r="BF5">
            <v>1.3747903709999481</v>
          </cell>
          <cell r="BG5">
            <v>1.178965555471414</v>
          </cell>
          <cell r="BH5">
            <v>1.1516630717195833</v>
          </cell>
          <cell r="BI5">
            <v>1.0895376648287378</v>
          </cell>
          <cell r="BJ5">
            <v>1.1240371920409176</v>
          </cell>
          <cell r="BK5">
            <v>1.0173447107754603</v>
          </cell>
          <cell r="BL5">
            <v>1.0418265774857496</v>
          </cell>
          <cell r="BM5">
            <v>0.80579310435992269</v>
          </cell>
          <cell r="BN5">
            <v>0.5971935438979421</v>
          </cell>
          <cell r="BO5">
            <v>0.43981926845529906</v>
          </cell>
          <cell r="BP5">
            <v>-7.7974285530664225E-2</v>
          </cell>
          <cell r="BQ5">
            <v>-7.427331418469868E-2</v>
          </cell>
          <cell r="BR5">
            <v>-0.11688968675364529</v>
          </cell>
          <cell r="BS5">
            <v>-5.7903518542862242E-2</v>
          </cell>
          <cell r="BT5">
            <v>-3.5460692850844446E-2</v>
          </cell>
          <cell r="BU5">
            <v>7.5365900281129383E-2</v>
          </cell>
          <cell r="BV5">
            <v>7.5617102167016212E-2</v>
          </cell>
          <cell r="BW5">
            <v>6.714459354151664E-2</v>
          </cell>
          <cell r="BX5">
            <v>0.11835203098501811</v>
          </cell>
          <cell r="BY5">
            <v>0.17815288392679623</v>
          </cell>
          <cell r="BZ5">
            <v>0.31638026977306916</v>
          </cell>
          <cell r="CA5">
            <v>0.37100250037802901</v>
          </cell>
          <cell r="CB5">
            <v>0.36418437524722624</v>
          </cell>
          <cell r="CC5">
            <v>0.34660974972412711</v>
          </cell>
          <cell r="CD5">
            <v>0.33210263507493054</v>
          </cell>
          <cell r="CE5">
            <v>0.45207503669905241</v>
          </cell>
          <cell r="CF5">
            <v>0.46172908059715745</v>
          </cell>
          <cell r="CG5">
            <v>0.45664113418035662</v>
          </cell>
          <cell r="CH5">
            <v>0.58823144528496962</v>
          </cell>
          <cell r="CI5">
            <v>0.76581028821593289</v>
          </cell>
          <cell r="CJ5">
            <v>0.68191633895172632</v>
          </cell>
          <cell r="CK5">
            <v>0.71093784475638033</v>
          </cell>
          <cell r="CL5">
            <v>0.57615513733710766</v>
          </cell>
          <cell r="CM5">
            <v>0.67619563915451353</v>
          </cell>
          <cell r="CN5">
            <v>0.69493142224847471</v>
          </cell>
          <cell r="CO5">
            <v>0.72507508218836536</v>
          </cell>
          <cell r="CP5">
            <v>0.66174778048829519</v>
          </cell>
          <cell r="CQ5">
            <v>0.43067209296236297</v>
          </cell>
          <cell r="CR5">
            <v>0.45266466118186094</v>
          </cell>
          <cell r="CS5">
            <v>0.48131760779410043</v>
          </cell>
          <cell r="CT5">
            <v>0.13452536467497864</v>
          </cell>
          <cell r="CU5">
            <v>5.1634434386572864E-2</v>
          </cell>
          <cell r="CV5">
            <v>0.10072019236979893</v>
          </cell>
          <cell r="CW5">
            <v>7.6116844585575646E-2</v>
          </cell>
          <cell r="CX5">
            <v>0.13299360949117467</v>
          </cell>
          <cell r="CY5">
            <v>0.13739361370486095</v>
          </cell>
          <cell r="CZ5">
            <v>8.7563758982296E-2</v>
          </cell>
          <cell r="DA5">
            <v>7.8240588243687362E-2</v>
          </cell>
          <cell r="DB5">
            <v>7.2523009957993573E-2</v>
          </cell>
          <cell r="DC5">
            <v>1.4821859830523714E-2</v>
          </cell>
          <cell r="DD5">
            <v>9.8636963935295419E-2</v>
          </cell>
          <cell r="DE5">
            <v>-7.1237253562052814E-3</v>
          </cell>
          <cell r="DF5">
            <v>0.14537256943078528</v>
          </cell>
          <cell r="DG5">
            <v>0.15086462871331599</v>
          </cell>
          <cell r="DH5">
            <v>7.6739066464201006E-2</v>
          </cell>
          <cell r="DI5">
            <v>-1.0177342956798863E-2</v>
          </cell>
          <cell r="DJ5">
            <v>5.640324268959087E-2</v>
          </cell>
          <cell r="DK5">
            <v>-5.6431806877009529E-3</v>
          </cell>
          <cell r="DL5">
            <v>-3.5668225944489999E-3</v>
          </cell>
          <cell r="DM5">
            <v>8.4026414909630739E-2</v>
          </cell>
          <cell r="DN5">
            <v>-1.3196962006227659E-2</v>
          </cell>
          <cell r="DO5">
            <v>6.7678747539589523E-2</v>
          </cell>
          <cell r="DP5">
            <v>2.5515658498297244E-2</v>
          </cell>
          <cell r="DQ5">
            <v>3.9372361311257743E-2</v>
          </cell>
          <cell r="DR5">
            <v>2.7817703201447976E-2</v>
          </cell>
          <cell r="DS5">
            <v>5.2457076008449503E-2</v>
          </cell>
          <cell r="DT5">
            <v>6.537386262053467E-2</v>
          </cell>
          <cell r="DU5">
            <v>0.11949583698995107</v>
          </cell>
          <cell r="DV5">
            <v>0.13914012509627013</v>
          </cell>
          <cell r="DW5">
            <v>0.15578679769663034</v>
          </cell>
          <cell r="DX5">
            <v>0.12835644419593636</v>
          </cell>
          <cell r="DY5">
            <v>6.5177759251464809E-2</v>
          </cell>
          <cell r="DZ5">
            <v>0.20446393989898873</v>
          </cell>
          <cell r="EA5">
            <v>0.34084593643332084</v>
          </cell>
          <cell r="EB5">
            <v>0.30441593359583158</v>
          </cell>
          <cell r="EC5">
            <v>0.28981110946849725</v>
          </cell>
          <cell r="ED5">
            <v>0.3737776226161551</v>
          </cell>
          <cell r="EE5">
            <v>0.31166742575177003</v>
          </cell>
          <cell r="EF5">
            <v>0.32546857271302676</v>
          </cell>
          <cell r="EG5">
            <v>0.36812508288631918</v>
          </cell>
          <cell r="EH5">
            <v>0.23797372662660757</v>
          </cell>
          <cell r="EI5">
            <v>0.19770467631133967</v>
          </cell>
          <cell r="EJ5">
            <v>0.26940558031379552</v>
          </cell>
        </row>
        <row r="8">
          <cell r="B8">
            <v>1.240323734150008</v>
          </cell>
          <cell r="C8">
            <v>1.1131266894156138</v>
          </cell>
          <cell r="D8">
            <v>1.0497837023345526</v>
          </cell>
          <cell r="E8">
            <v>1.0294832417502677</v>
          </cell>
          <cell r="F8">
            <v>0.95160784865724612</v>
          </cell>
          <cell r="G8">
            <v>0.90779060412278834</v>
          </cell>
          <cell r="H8">
            <v>0.90917738711984131</v>
          </cell>
          <cell r="I8">
            <v>0.96259264317533033</v>
          </cell>
          <cell r="J8">
            <v>0.95798479272401582</v>
          </cell>
          <cell r="K8">
            <v>0.96196511069188095</v>
          </cell>
          <cell r="L8">
            <v>0.9872578308434321</v>
          </cell>
          <cell r="M8">
            <v>1.0201643076756257</v>
          </cell>
          <cell r="N8">
            <v>0.84293064193769551</v>
          </cell>
          <cell r="O8">
            <v>0.77887719498453034</v>
          </cell>
          <cell r="P8">
            <v>0.74401776673194331</v>
          </cell>
          <cell r="Q8">
            <v>0.73316847538614749</v>
          </cell>
          <cell r="R8">
            <v>0.75650512596914443</v>
          </cell>
          <cell r="S8">
            <v>0.80282900227373166</v>
          </cell>
          <cell r="T8">
            <v>0.81024720297404529</v>
          </cell>
          <cell r="U8">
            <v>0.78949731495454434</v>
          </cell>
          <cell r="V8">
            <v>1.1058405630874353</v>
          </cell>
          <cell r="W8">
            <v>1.1572300766462984</v>
          </cell>
          <cell r="X8">
            <v>1.124939819426539</v>
          </cell>
          <cell r="Y8">
            <v>1.1410370478268597</v>
          </cell>
          <cell r="Z8">
            <v>1.2055694695764363</v>
          </cell>
          <cell r="AA8">
            <v>1.2738338600265209</v>
          </cell>
          <cell r="AB8">
            <v>1.2870093054143026</v>
          </cell>
          <cell r="AC8">
            <v>1.2476618822491066</v>
          </cell>
          <cell r="AD8">
            <v>1.2726148265828146</v>
          </cell>
          <cell r="AE8">
            <v>1.2967952913479912</v>
          </cell>
          <cell r="AF8">
            <v>1.3170814785571594</v>
          </cell>
          <cell r="AG8">
            <v>1.2970010066386961</v>
          </cell>
          <cell r="AH8">
            <v>0.99253919465196772</v>
          </cell>
          <cell r="AI8">
            <v>0.98339332932022128</v>
          </cell>
          <cell r="AJ8">
            <v>0.965725687795844</v>
          </cell>
          <cell r="AK8">
            <v>0.94162075753123775</v>
          </cell>
          <cell r="AL8">
            <v>1.0221943247744734</v>
          </cell>
          <cell r="AM8">
            <v>0.99228787891767978</v>
          </cell>
          <cell r="AN8">
            <v>1.0368518296417581</v>
          </cell>
          <cell r="AO8">
            <v>1.0533445884996966</v>
          </cell>
          <cell r="AP8">
            <v>1.0666029323274437</v>
          </cell>
          <cell r="AQ8">
            <v>1.0456936351095363</v>
          </cell>
          <cell r="AR8">
            <v>1.065007155428537</v>
          </cell>
          <cell r="AS8">
            <v>1.0528233465912222</v>
          </cell>
          <cell r="AT8">
            <v>0.97079572582817919</v>
          </cell>
          <cell r="AU8">
            <v>0.92854945738108396</v>
          </cell>
          <cell r="AV8">
            <v>0.92648626442945303</v>
          </cell>
          <cell r="AW8">
            <v>0.93828024936127763</v>
          </cell>
          <cell r="AX8">
            <v>0.84125246083975336</v>
          </cell>
          <cell r="AY8">
            <v>0.77736319803716936</v>
          </cell>
          <cell r="AZ8">
            <v>0.79433438659080435</v>
          </cell>
          <cell r="BA8">
            <v>0.79676441285965993</v>
          </cell>
          <cell r="BB8">
            <v>0.76989812518107681</v>
          </cell>
          <cell r="BC8">
            <v>0.7490923290105499</v>
          </cell>
          <cell r="BD8">
            <v>1.1683480935273567</v>
          </cell>
          <cell r="BE8">
            <v>1.1843416939242268</v>
          </cell>
          <cell r="BF8">
            <v>1.1420695046498108</v>
          </cell>
          <cell r="BG8">
            <v>1.1428006252874645</v>
          </cell>
          <cell r="BH8">
            <v>1.1563904146262209</v>
          </cell>
          <cell r="BI8">
            <v>1.1283237784926903</v>
          </cell>
          <cell r="BJ8">
            <v>1.0444109112019886</v>
          </cell>
          <cell r="BK8">
            <v>1.0419791699759613</v>
          </cell>
          <cell r="BL8">
            <v>0.95977022750737717</v>
          </cell>
          <cell r="BM8">
            <v>0.91282028237614032</v>
          </cell>
          <cell r="BN8">
            <v>0.89711925274797122</v>
          </cell>
          <cell r="BO8">
            <v>0.90464854422596508</v>
          </cell>
          <cell r="BP8">
            <v>0.45738700378406066</v>
          </cell>
          <cell r="BQ8">
            <v>0.44358049595099003</v>
          </cell>
          <cell r="BR8">
            <v>0.49732087773903694</v>
          </cell>
          <cell r="BS8">
            <v>0.47820674124511631</v>
          </cell>
          <cell r="BT8">
            <v>0.45736162497032617</v>
          </cell>
          <cell r="BU8">
            <v>0.46498495610243273</v>
          </cell>
          <cell r="BV8">
            <v>0.35762433735777227</v>
          </cell>
          <cell r="BW8">
            <v>0.35466894901612533</v>
          </cell>
          <cell r="BX8">
            <v>0.40782883484486254</v>
          </cell>
          <cell r="BY8">
            <v>0.42982968121413845</v>
          </cell>
          <cell r="BZ8">
            <v>0.41812033197283954</v>
          </cell>
          <cell r="CA8">
            <v>0.43801178723240319</v>
          </cell>
          <cell r="CB8">
            <v>0.43973005247900898</v>
          </cell>
          <cell r="CC8">
            <v>0.44272351036757962</v>
          </cell>
          <cell r="CD8">
            <v>0.5010888192779529</v>
          </cell>
          <cell r="CE8">
            <v>0.45753716638653635</v>
          </cell>
          <cell r="CF8">
            <v>0.4964059617768668</v>
          </cell>
          <cell r="CG8">
            <v>0.50631613430285538</v>
          </cell>
          <cell r="CH8">
            <v>1.0348886005143219</v>
          </cell>
          <cell r="CI8">
            <v>1.0177294003690565</v>
          </cell>
          <cell r="CJ8">
            <v>0.96174574954604408</v>
          </cell>
          <cell r="CK8">
            <v>0.91968039765582132</v>
          </cell>
          <cell r="CL8">
            <v>0.90495543875422146</v>
          </cell>
          <cell r="CM8">
            <v>0.90431524661268015</v>
          </cell>
          <cell r="CN8">
            <v>0.94864811293054641</v>
          </cell>
          <cell r="CO8">
            <v>0.93299031885486539</v>
          </cell>
          <cell r="CP8">
            <v>0.94392784427264653</v>
          </cell>
          <cell r="CQ8">
            <v>1.0203058323111376</v>
          </cell>
          <cell r="CR8">
            <v>1.0098863925071091</v>
          </cell>
          <cell r="CS8">
            <v>0.96862606214532365</v>
          </cell>
          <cell r="CT8">
            <v>0.75607341423765329</v>
          </cell>
          <cell r="CU8">
            <v>0.88108118745992703</v>
          </cell>
          <cell r="CV8">
            <v>0.91207007276117069</v>
          </cell>
          <cell r="CW8">
            <v>0.91139324445977854</v>
          </cell>
          <cell r="CX8">
            <v>0.90981912750242389</v>
          </cell>
          <cell r="CY8">
            <v>0.88455776248046913</v>
          </cell>
          <cell r="CZ8">
            <v>0.82834967911942448</v>
          </cell>
          <cell r="DA8">
            <v>0.8400235827643564</v>
          </cell>
          <cell r="DB8">
            <v>1.0786618917108783</v>
          </cell>
          <cell r="DC8">
            <v>1.1872703920975041</v>
          </cell>
          <cell r="DD8">
            <v>1.1968186402043084</v>
          </cell>
          <cell r="DE8">
            <v>1.2274048266934781</v>
          </cell>
          <cell r="DF8">
            <v>1.0731617177082622</v>
          </cell>
          <cell r="DG8">
            <v>0.82262005077209577</v>
          </cell>
          <cell r="DH8">
            <v>0.79119667615829825</v>
          </cell>
          <cell r="DI8">
            <v>0.72830225109273428</v>
          </cell>
          <cell r="DJ8">
            <v>0.69454563758508991</v>
          </cell>
          <cell r="DK8">
            <v>0.74474567397588376</v>
          </cell>
          <cell r="DL8">
            <v>0.82867682526498998</v>
          </cell>
          <cell r="DM8">
            <v>0.8310520074301061</v>
          </cell>
          <cell r="DN8">
            <v>0.5573215379643619</v>
          </cell>
          <cell r="DO8">
            <v>0.54303135462058438</v>
          </cell>
          <cell r="DP8">
            <v>0.531151100514068</v>
          </cell>
          <cell r="DQ8">
            <v>0.51371079425194588</v>
          </cell>
          <cell r="DR8">
            <v>0.4445507251103627</v>
          </cell>
          <cell r="DS8">
            <v>0.59410703593540881</v>
          </cell>
          <cell r="DT8">
            <v>0.57534278577766063</v>
          </cell>
          <cell r="DU8">
            <v>0.66781464231170051</v>
          </cell>
          <cell r="DV8">
            <v>0.68091708797171568</v>
          </cell>
          <cell r="DW8">
            <v>0.61173572844279656</v>
          </cell>
          <cell r="DX8">
            <v>0.63658716108769942</v>
          </cell>
          <cell r="DY8">
            <v>0.62047106027198218</v>
          </cell>
          <cell r="DZ8">
            <v>0.56719423684963233</v>
          </cell>
          <cell r="EA8">
            <v>0.46418785038587029</v>
          </cell>
          <cell r="EB8">
            <v>0.427537197497318</v>
          </cell>
          <cell r="EC8">
            <v>0.40065462893759812</v>
          </cell>
          <cell r="ED8">
            <v>0.42430311656384634</v>
          </cell>
          <cell r="EE8">
            <v>0.42214829208470867</v>
          </cell>
          <cell r="EF8">
            <v>0.41132917240454087</v>
          </cell>
          <cell r="EG8">
            <v>0.44867740201420903</v>
          </cell>
          <cell r="EH8">
            <v>0.45422203270023426</v>
          </cell>
          <cell r="EI8">
            <v>0.49862468602243015</v>
          </cell>
          <cell r="EJ8">
            <v>0.40371821502268163</v>
          </cell>
        </row>
        <row r="9">
          <cell r="B9">
            <v>0.12878973660132165</v>
          </cell>
          <cell r="C9">
            <v>0.11799439422145053</v>
          </cell>
          <cell r="D9">
            <v>0.1160614407189447</v>
          </cell>
          <cell r="E9">
            <v>0.11615529481126108</v>
          </cell>
          <cell r="F9">
            <v>0.11437947148313066</v>
          </cell>
          <cell r="G9">
            <v>0.11300364090106997</v>
          </cell>
          <cell r="H9">
            <v>0.10452214445866684</v>
          </cell>
          <cell r="I9">
            <v>8.1887100232853949E-2</v>
          </cell>
          <cell r="J9">
            <v>7.6142367616424012E-2</v>
          </cell>
          <cell r="K9">
            <v>7.6692314076827584E-2</v>
          </cell>
          <cell r="L9">
            <v>6.6651175203255641E-2</v>
          </cell>
          <cell r="M9">
            <v>6.2330099999999604E-2</v>
          </cell>
          <cell r="N9">
            <v>6.6984358568429922E-2</v>
          </cell>
          <cell r="O9">
            <v>6.9855276983045569E-2</v>
          </cell>
          <cell r="P9">
            <v>9.85342633257318E-2</v>
          </cell>
          <cell r="Q9">
            <v>0.10480173739699858</v>
          </cell>
          <cell r="R9">
            <v>0.10640384836958003</v>
          </cell>
          <cell r="S9">
            <v>0.11029914547401372</v>
          </cell>
          <cell r="T9">
            <v>0.11767273190663129</v>
          </cell>
          <cell r="U9">
            <v>0.1549411886108597</v>
          </cell>
          <cell r="V9">
            <v>0.32663304942055477</v>
          </cell>
          <cell r="W9">
            <v>0.30606866251590481</v>
          </cell>
          <cell r="X9">
            <v>0.30897742553884666</v>
          </cell>
          <cell r="Y9">
            <v>0.31634379999999984</v>
          </cell>
          <cell r="Z9">
            <v>0.31868023729200029</v>
          </cell>
          <cell r="AA9">
            <v>0.32200424977526487</v>
          </cell>
          <cell r="AB9">
            <v>0.2880041171010676</v>
          </cell>
          <cell r="AC9">
            <v>0.26328618211297183</v>
          </cell>
          <cell r="AD9">
            <v>0.2419307422748827</v>
          </cell>
          <cell r="AE9">
            <v>0.23734509265088924</v>
          </cell>
          <cell r="AF9">
            <v>0.22753999945151374</v>
          </cell>
          <cell r="AG9">
            <v>0.18792219518442543</v>
          </cell>
          <cell r="AH9">
            <v>3.2208151870792838E-2</v>
          </cell>
          <cell r="AI9">
            <v>3.9890237722928296E-2</v>
          </cell>
          <cell r="AJ9">
            <v>5.4695281658489255E-2</v>
          </cell>
          <cell r="AK9">
            <v>6.7806800000000292E-2</v>
          </cell>
          <cell r="AL9">
            <v>7.8016623636431387E-2</v>
          </cell>
          <cell r="AM9">
            <v>7.7950946136671917E-2</v>
          </cell>
          <cell r="AN9">
            <v>8.0917884637924417E-2</v>
          </cell>
          <cell r="AO9">
            <v>9.5307019211279376E-2</v>
          </cell>
          <cell r="AP9">
            <v>0.13639117522338615</v>
          </cell>
          <cell r="AQ9">
            <v>0.14139070234319426</v>
          </cell>
          <cell r="AR9">
            <v>0.16670154364415901</v>
          </cell>
          <cell r="AS9">
            <v>0.21491504756142646</v>
          </cell>
          <cell r="AT9">
            <v>0.17840323641601724</v>
          </cell>
          <cell r="AU9">
            <v>0.17666268242118219</v>
          </cell>
          <cell r="AV9">
            <v>0.14100829558322414</v>
          </cell>
          <cell r="AW9">
            <v>0.10207679999999981</v>
          </cell>
          <cell r="AX9">
            <v>7.271434957973992E-2</v>
          </cell>
          <cell r="AY9">
            <v>6.1360740512685467E-2</v>
          </cell>
          <cell r="AZ9">
            <v>7.3683707310564825E-2</v>
          </cell>
          <cell r="BA9">
            <v>5.4053398105239368E-2</v>
          </cell>
          <cell r="BB9">
            <v>-6.5607958169863114E-3</v>
          </cell>
          <cell r="BC9">
            <v>-5.6410351818658666E-2</v>
          </cell>
          <cell r="BD9">
            <v>-6.5959282960418461E-2</v>
          </cell>
          <cell r="BE9">
            <v>-8.0336199676852904E-2</v>
          </cell>
          <cell r="BF9">
            <v>-5.2208999033167371E-2</v>
          </cell>
          <cell r="BG9">
            <v>-6.7421586895984847E-2</v>
          </cell>
          <cell r="BH9">
            <v>-5.5335472302532843E-2</v>
          </cell>
          <cell r="BI9">
            <v>-7.5400000000014561E-4</v>
          </cell>
          <cell r="BJ9">
            <v>9.0432044077817964E-2</v>
          </cell>
          <cell r="BK9">
            <v>0.12447198739996639</v>
          </cell>
          <cell r="BL9">
            <v>0.11935292961533145</v>
          </cell>
          <cell r="BM9">
            <v>0.13197850633748934</v>
          </cell>
          <cell r="BN9">
            <v>0.21481422071302453</v>
          </cell>
          <cell r="BO9">
            <v>0.28248929274563106</v>
          </cell>
          <cell r="BP9">
            <v>0.26800867028815445</v>
          </cell>
          <cell r="BQ9">
            <v>0.22331780215096358</v>
          </cell>
          <cell r="BR9">
            <v>0.20417681839164828</v>
          </cell>
          <cell r="BS9">
            <v>0.22287549773631229</v>
          </cell>
          <cell r="BT9">
            <v>0.22398633236488247</v>
          </cell>
          <cell r="BU9">
            <v>0.22599859999999972</v>
          </cell>
          <cell r="BV9">
            <v>0.19570860491668207</v>
          </cell>
          <cell r="BW9">
            <v>0.19533240702241259</v>
          </cell>
          <cell r="BX9">
            <v>0.19025594717576294</v>
          </cell>
          <cell r="BY9">
            <v>0.20480352560925816</v>
          </cell>
          <cell r="BZ9">
            <v>0.17518483505386709</v>
          </cell>
          <cell r="CA9">
            <v>0.19005509604990858</v>
          </cell>
          <cell r="CB9">
            <v>0.19768803960390191</v>
          </cell>
          <cell r="CC9">
            <v>0.21085600076642244</v>
          </cell>
          <cell r="CD9">
            <v>0.21720733214352023</v>
          </cell>
          <cell r="CE9">
            <v>0.20091792605303266</v>
          </cell>
          <cell r="CF9">
            <v>0.20971078388875491</v>
          </cell>
          <cell r="CG9">
            <v>0.16861240000000027</v>
          </cell>
          <cell r="CH9">
            <v>0.13685663476384533</v>
          </cell>
          <cell r="CI9">
            <v>0.14834858305756268</v>
          </cell>
          <cell r="CJ9">
            <v>0.16105020536065096</v>
          </cell>
          <cell r="CK9">
            <v>0.18723801233699336</v>
          </cell>
          <cell r="CL9">
            <v>0.18546314815032683</v>
          </cell>
          <cell r="CM9">
            <v>0.1686561249319628</v>
          </cell>
          <cell r="CN9">
            <v>0.16013374549810977</v>
          </cell>
          <cell r="CO9">
            <v>0.14024336851434721</v>
          </cell>
          <cell r="CP9">
            <v>0.14546604657118264</v>
          </cell>
          <cell r="CQ9">
            <v>0.17847217762794762</v>
          </cell>
          <cell r="CR9">
            <v>0.16841227776859619</v>
          </cell>
          <cell r="CS9">
            <v>0.17518840000000008</v>
          </cell>
          <cell r="CT9">
            <v>0.10927035617300369</v>
          </cell>
          <cell r="CU9">
            <v>8.6554742519061478E-2</v>
          </cell>
          <cell r="CV9">
            <v>7.4230692597650555E-2</v>
          </cell>
          <cell r="CW9">
            <v>5.3527785135478255E-2</v>
          </cell>
          <cell r="CX9">
            <v>4.3459917228307089E-2</v>
          </cell>
          <cell r="CY9">
            <v>2.2393230246293982E-2</v>
          </cell>
          <cell r="CZ9">
            <v>-1.2610134250964921E-2</v>
          </cell>
          <cell r="DA9">
            <v>-1.8738785289707707E-3</v>
          </cell>
          <cell r="DB9">
            <v>5.9746272988240468E-3</v>
          </cell>
          <cell r="DC9">
            <v>-1.6969727424216246E-2</v>
          </cell>
          <cell r="DD9">
            <v>-1.4963313437198788E-2</v>
          </cell>
          <cell r="DE9">
            <v>-2.3557199999999976E-2</v>
          </cell>
          <cell r="DF9">
            <v>-2.6880613203111858E-2</v>
          </cell>
          <cell r="DG9">
            <v>-2.9041594341465481E-2</v>
          </cell>
          <cell r="DH9">
            <v>-2.8583339864322651E-2</v>
          </cell>
          <cell r="DI9">
            <v>-3.0301303384365815E-2</v>
          </cell>
          <cell r="DJ9">
            <v>-4.4263561911742411E-2</v>
          </cell>
          <cell r="DK9">
            <v>-2.9439272719626625E-2</v>
          </cell>
          <cell r="DL9">
            <v>2.6380599159135138E-3</v>
          </cell>
          <cell r="DM9">
            <v>2.9111840648610408E-3</v>
          </cell>
          <cell r="DN9">
            <v>7.6601491912888561E-3</v>
          </cell>
          <cell r="DO9">
            <v>7.0767491036486229E-3</v>
          </cell>
          <cell r="DP9">
            <v>-3.5408119257794454E-4</v>
          </cell>
          <cell r="DQ9">
            <v>-4.6282000000001274E-3</v>
          </cell>
          <cell r="DR9">
            <v>-6.373572483097E-3</v>
          </cell>
          <cell r="DS9">
            <v>-1.7010446823708381E-2</v>
          </cell>
          <cell r="DT9">
            <v>-2.1573941343091589E-2</v>
          </cell>
          <cell r="DU9">
            <v>-1.999201101892319E-2</v>
          </cell>
          <cell r="DV9">
            <v>-3.6416657677734981E-3</v>
          </cell>
          <cell r="DW9">
            <v>-4.7025689643302769E-3</v>
          </cell>
          <cell r="DX9">
            <v>-6.0215636099988333E-3</v>
          </cell>
          <cell r="DY9">
            <v>-6.1799078209595851E-3</v>
          </cell>
          <cell r="DZ9">
            <v>-1.9569529478158352E-2</v>
          </cell>
          <cell r="EA9">
            <v>-2.0448598253912657E-2</v>
          </cell>
          <cell r="EB9">
            <v>-1.3854712202680468E-2</v>
          </cell>
          <cell r="EC9">
            <v>-1.2910299999999819E-2</v>
          </cell>
          <cell r="ED9">
            <v>-1.4303470563468279E-2</v>
          </cell>
          <cell r="EE9">
            <v>-5.5645958931668247E-3</v>
          </cell>
          <cell r="EF9">
            <v>-4.2774449496671531E-3</v>
          </cell>
          <cell r="EG9">
            <v>-6.6564831582470131E-3</v>
          </cell>
          <cell r="EH9">
            <v>-8.725499448213065E-3</v>
          </cell>
          <cell r="EI9">
            <v>-6.5130344305793751E-3</v>
          </cell>
          <cell r="EJ9">
            <v>-6.5474053992185324E-3</v>
          </cell>
        </row>
        <row r="10">
          <cell r="B10">
            <v>0.73169901259905801</v>
          </cell>
          <cell r="C10">
            <v>0.57826533539286185</v>
          </cell>
          <cell r="D10">
            <v>0.50857836058894035</v>
          </cell>
          <cell r="E10">
            <v>0.33292795713948292</v>
          </cell>
          <cell r="F10">
            <v>0.26098577289636732</v>
          </cell>
          <cell r="G10">
            <v>0.29708959924641953</v>
          </cell>
          <cell r="H10">
            <v>0.28697540900158763</v>
          </cell>
          <cell r="I10">
            <v>0.23073980684365142</v>
          </cell>
          <cell r="J10">
            <v>0.13703033318093824</v>
          </cell>
          <cell r="K10">
            <v>0.11222325519363868</v>
          </cell>
          <cell r="L10">
            <v>9.1613538349379964E-2</v>
          </cell>
          <cell r="M10">
            <v>2.2243300000001368E-2</v>
          </cell>
          <cell r="N10">
            <v>0.13185394497575445</v>
          </cell>
          <cell r="O10">
            <v>0.2194486332619679</v>
          </cell>
          <cell r="P10">
            <v>0.26539835398195527</v>
          </cell>
          <cell r="Q10">
            <v>0.29475349216227598</v>
          </cell>
          <cell r="R10">
            <v>0.32393839534909363</v>
          </cell>
          <cell r="S10">
            <v>0.28180081601670126</v>
          </cell>
          <cell r="T10">
            <v>0.28622994802194179</v>
          </cell>
          <cell r="U10">
            <v>0.34563006007687774</v>
          </cell>
          <cell r="V10">
            <v>0.49253298830813214</v>
          </cell>
          <cell r="W10">
            <v>0.57749305599136247</v>
          </cell>
          <cell r="X10">
            <v>0.63166601359761887</v>
          </cell>
          <cell r="Y10">
            <v>0.69478899999999877</v>
          </cell>
          <cell r="Z10">
            <v>0.68008412925995598</v>
          </cell>
          <cell r="AA10">
            <v>0.67001146214614693</v>
          </cell>
          <cell r="AB10">
            <v>0.6502615298857396</v>
          </cell>
          <cell r="AC10">
            <v>0.60412509210508736</v>
          </cell>
          <cell r="AD10">
            <v>0.58437693188844797</v>
          </cell>
          <cell r="AE10">
            <v>0.59019939441940827</v>
          </cell>
          <cell r="AF10">
            <v>0.57505971892877072</v>
          </cell>
          <cell r="AG10">
            <v>0.58801545038656711</v>
          </cell>
          <cell r="AH10">
            <v>0.51798120569436168</v>
          </cell>
          <cell r="AI10">
            <v>0.44231090034631165</v>
          </cell>
          <cell r="AJ10">
            <v>0.43095008619026748</v>
          </cell>
          <cell r="AK10">
            <v>0.44705009999999801</v>
          </cell>
          <cell r="AL10">
            <v>0.47797352726836068</v>
          </cell>
          <cell r="AM10">
            <v>0.44960111849647133</v>
          </cell>
          <cell r="AN10">
            <v>0.43613042765805998</v>
          </cell>
          <cell r="AO10">
            <v>0.48543698434624971</v>
          </cell>
          <cell r="AP10">
            <v>0.47396842997961286</v>
          </cell>
          <cell r="AQ10">
            <v>0.49101903179662321</v>
          </cell>
          <cell r="AR10">
            <v>0.54920944995040488</v>
          </cell>
          <cell r="AS10">
            <v>0.54303538561945186</v>
          </cell>
          <cell r="AT10">
            <v>0.51098122335330387</v>
          </cell>
          <cell r="AU10">
            <v>0.5288224142151059</v>
          </cell>
          <cell r="AV10">
            <v>0.51117014288929652</v>
          </cell>
          <cell r="AW10">
            <v>0.4969080999999993</v>
          </cell>
          <cell r="AX10">
            <v>0.47025054825228096</v>
          </cell>
          <cell r="AY10">
            <v>0.49534949085196084</v>
          </cell>
          <cell r="AZ10">
            <v>0.5123598173443108</v>
          </cell>
          <cell r="BA10">
            <v>0.50436349774807998</v>
          </cell>
          <cell r="BB10">
            <v>0.54036991926158828</v>
          </cell>
          <cell r="BC10">
            <v>0.58999408764168049</v>
          </cell>
          <cell r="BD10">
            <v>0.81384924931514779</v>
          </cell>
          <cell r="BE10">
            <v>0.82341485190983976</v>
          </cell>
          <cell r="BF10">
            <v>0.86942259274267941</v>
          </cell>
          <cell r="BG10">
            <v>0.89067940562000525</v>
          </cell>
          <cell r="BH10">
            <v>0.93066020581914188</v>
          </cell>
          <cell r="BI10">
            <v>0.92070699999999972</v>
          </cell>
          <cell r="BJ10">
            <v>1.0986070084878501</v>
          </cell>
          <cell r="BK10">
            <v>1.0506334003467368</v>
          </cell>
          <cell r="BL10">
            <v>1.0378248331365207</v>
          </cell>
          <cell r="BM10">
            <v>1.0298509049410669</v>
          </cell>
          <cell r="BN10">
            <v>1.0485545684639817</v>
          </cell>
          <cell r="BO10">
            <v>0.96141339184062413</v>
          </cell>
          <cell r="BP10">
            <v>0.63054230068229311</v>
          </cell>
          <cell r="BQ10">
            <v>0.62910402881062399</v>
          </cell>
          <cell r="BR10">
            <v>0.55177662630049096</v>
          </cell>
          <cell r="BS10">
            <v>0.50189647989491304</v>
          </cell>
          <cell r="BT10">
            <v>0.43367933282954801</v>
          </cell>
          <cell r="BU10">
            <v>0.32086440000000005</v>
          </cell>
          <cell r="BV10">
            <v>0.11475608603377055</v>
          </cell>
          <cell r="BW10">
            <v>0.11195927740617596</v>
          </cell>
          <cell r="BX10">
            <v>7.4704011144314311E-2</v>
          </cell>
          <cell r="BY10">
            <v>-2.2041378983638813E-2</v>
          </cell>
          <cell r="BZ10">
            <v>-9.8765249962337889E-2</v>
          </cell>
          <cell r="CA10">
            <v>-8.2620053554544548E-2</v>
          </cell>
          <cell r="CB10">
            <v>-2.824139225631796E-2</v>
          </cell>
          <cell r="CC10">
            <v>-1.1873654655225725E-2</v>
          </cell>
          <cell r="CD10">
            <v>-3.7188635853139085E-2</v>
          </cell>
          <cell r="CE10">
            <v>1.5579757158670684E-2</v>
          </cell>
          <cell r="CF10">
            <v>0.14974318926305294</v>
          </cell>
          <cell r="CG10">
            <v>0.38806440000000075</v>
          </cell>
          <cell r="CH10">
            <v>0.58675375141320696</v>
          </cell>
          <cell r="CI10">
            <v>0.66093250191462249</v>
          </cell>
          <cell r="CJ10">
            <v>0.94227987134444802</v>
          </cell>
          <cell r="CK10">
            <v>1.0973143919480779</v>
          </cell>
          <cell r="CL10">
            <v>1.1570854449600931</v>
          </cell>
          <cell r="CM10">
            <v>1.2061954013107163</v>
          </cell>
          <cell r="CN10">
            <v>1.2341431575923563</v>
          </cell>
          <cell r="CO10">
            <v>1.2289772280856055</v>
          </cell>
          <cell r="CP10">
            <v>1.3626560368803664</v>
          </cell>
          <cell r="CQ10">
            <v>1.349301236812563</v>
          </cell>
          <cell r="CR10">
            <v>1.3142522308280524</v>
          </cell>
          <cell r="CS10">
            <v>1.1832259999999997</v>
          </cell>
          <cell r="CT10">
            <v>1.159667191237322</v>
          </cell>
          <cell r="CU10">
            <v>1.307000374400757</v>
          </cell>
          <cell r="CV10">
            <v>1.0397965452792746</v>
          </cell>
          <cell r="CW10">
            <v>0.95237947395793232</v>
          </cell>
          <cell r="CX10">
            <v>0.8661105279646758</v>
          </cell>
          <cell r="CY10">
            <v>0.7817203654622914</v>
          </cell>
          <cell r="CZ10">
            <v>0.76325825935647285</v>
          </cell>
          <cell r="DA10">
            <v>0.80630676272508761</v>
          </cell>
          <cell r="DB10">
            <v>0.96888619603225479</v>
          </cell>
          <cell r="DC10">
            <v>0.92642032464312352</v>
          </cell>
          <cell r="DD10">
            <v>0.94002132169400321</v>
          </cell>
          <cell r="DE10">
            <v>1.0631544000000006</v>
          </cell>
          <cell r="DF10">
            <v>1.0005708279852354</v>
          </cell>
          <cell r="DG10">
            <v>0.77543352788190989</v>
          </cell>
          <cell r="DH10">
            <v>0.75504570315432673</v>
          </cell>
          <cell r="DI10">
            <v>0.69972955937265779</v>
          </cell>
          <cell r="DJ10">
            <v>0.74642963153169095</v>
          </cell>
          <cell r="DK10">
            <v>0.73691730013274115</v>
          </cell>
          <cell r="DL10">
            <v>0.70171154570614613</v>
          </cell>
          <cell r="DM10">
            <v>0.61374500142688471</v>
          </cell>
          <cell r="DN10">
            <v>0.31577066478143734</v>
          </cell>
          <cell r="DO10">
            <v>0.35283535867141219</v>
          </cell>
          <cell r="DP10">
            <v>0.26252145080624756</v>
          </cell>
          <cell r="DQ10">
            <v>0.11249720000000089</v>
          </cell>
          <cell r="DR10">
            <v>0.11167192838230512</v>
          </cell>
          <cell r="DS10">
            <v>0.18464298948932872</v>
          </cell>
          <cell r="DT10">
            <v>0.19438638790599366</v>
          </cell>
          <cell r="DU10">
            <v>0.25707071801245074</v>
          </cell>
          <cell r="DV10">
            <v>0.2871866518384546</v>
          </cell>
          <cell r="DW10">
            <v>0.34484887216441157</v>
          </cell>
          <cell r="DX10">
            <v>0.37785105666906577</v>
          </cell>
          <cell r="DY10">
            <v>0.37092683923066005</v>
          </cell>
          <cell r="DZ10">
            <v>0.37319149894344972</v>
          </cell>
          <cell r="EA10">
            <v>0.35545522949783631</v>
          </cell>
          <cell r="EB10">
            <v>0.35648545128461301</v>
          </cell>
          <cell r="EC10">
            <v>0.3680663000000009</v>
          </cell>
          <cell r="ED10">
            <v>0.3473677110029047</v>
          </cell>
          <cell r="EE10">
            <v>0.26038690488628347</v>
          </cell>
          <cell r="EF10">
            <v>0.23280622035648299</v>
          </cell>
          <cell r="EG10">
            <v>0.22318571765760153</v>
          </cell>
          <cell r="EH10">
            <v>0.21250002371237414</v>
          </cell>
          <cell r="EI10">
            <v>0.18241142174480249</v>
          </cell>
          <cell r="EJ10">
            <v>0.18280228606066146</v>
          </cell>
        </row>
        <row r="11">
          <cell r="B11">
            <v>0.22512548979187369</v>
          </cell>
          <cell r="C11">
            <v>0.29569166467661695</v>
          </cell>
          <cell r="D11">
            <v>0.3222815381231674</v>
          </cell>
          <cell r="E11">
            <v>0.53105394936954431</v>
          </cell>
          <cell r="F11">
            <v>0.29413443383177673</v>
          </cell>
          <cell r="G11">
            <v>0.46815166600378816</v>
          </cell>
          <cell r="H11">
            <v>0.57519871121495392</v>
          </cell>
          <cell r="I11">
            <v>0.57475295124423975</v>
          </cell>
          <cell r="J11">
            <v>0.78085775395948442</v>
          </cell>
          <cell r="K11">
            <v>0.43937919909747364</v>
          </cell>
          <cell r="L11">
            <v>0.38045663501374977</v>
          </cell>
          <cell r="M11">
            <v>0.38271459999999985</v>
          </cell>
          <cell r="N11">
            <v>0.4884993789378026</v>
          </cell>
          <cell r="O11">
            <v>0.49113338181818178</v>
          </cell>
          <cell r="P11">
            <v>0.37203078711566595</v>
          </cell>
          <cell r="Q11">
            <v>0.34222089448263049</v>
          </cell>
          <cell r="R11">
            <v>0.6259456670733986</v>
          </cell>
          <cell r="S11">
            <v>0.51095681397484238</v>
          </cell>
          <cell r="T11">
            <v>0.58334979476486237</v>
          </cell>
          <cell r="U11">
            <v>0.47728845051194518</v>
          </cell>
          <cell r="V11">
            <v>-3.1103363315393823E-3</v>
          </cell>
          <cell r="W11">
            <v>-2.7828702517163108E-2</v>
          </cell>
          <cell r="X11">
            <v>-7.044196273516992E-3</v>
          </cell>
          <cell r="Y11">
            <v>3.4163999999999944E-2</v>
          </cell>
          <cell r="Z11">
            <v>-0.16382738033535127</v>
          </cell>
          <cell r="AA11">
            <v>-0.24186420094191466</v>
          </cell>
          <cell r="AB11">
            <v>-6.6178514420247053E-2</v>
          </cell>
          <cell r="AC11">
            <v>-0.13616421979342794</v>
          </cell>
          <cell r="AD11">
            <v>-0.29936451514334522</v>
          </cell>
          <cell r="AE11">
            <v>-0.17260019649627192</v>
          </cell>
          <cell r="AF11">
            <v>-0.36680348089406556</v>
          </cell>
          <cell r="AG11">
            <v>-0.40303792733540128</v>
          </cell>
          <cell r="AH11">
            <v>-0.10064785690582602</v>
          </cell>
          <cell r="AI11">
            <v>0.18388407906351933</v>
          </cell>
          <cell r="AJ11">
            <v>0.48630165890437832</v>
          </cell>
          <cell r="AK11">
            <v>0.66301839999999945</v>
          </cell>
          <cell r="AL11">
            <v>0.95283699190584326</v>
          </cell>
          <cell r="AM11">
            <v>1.0120627247510361</v>
          </cell>
          <cell r="AN11">
            <v>0.98843049321321164</v>
          </cell>
          <cell r="AO11">
            <v>0.7471316074621065</v>
          </cell>
          <cell r="AP11">
            <v>0.87738658313461415</v>
          </cell>
          <cell r="AQ11">
            <v>0.84817374916650934</v>
          </cell>
          <cell r="AR11">
            <v>0.86879657680512978</v>
          </cell>
          <cell r="AS11">
            <v>0.66883483469656735</v>
          </cell>
          <cell r="AT11">
            <v>0.63392392000749342</v>
          </cell>
          <cell r="AU11">
            <v>0.41451481300373044</v>
          </cell>
          <cell r="AV11">
            <v>-0.26289454117009914</v>
          </cell>
          <cell r="AW11">
            <v>-0.84203209999999984</v>
          </cell>
          <cell r="AX11">
            <v>-1.0242870214611877</v>
          </cell>
          <cell r="AY11">
            <v>-0.72015750797509592</v>
          </cell>
          <cell r="AZ11">
            <v>-0.84590709237174577</v>
          </cell>
          <cell r="BA11">
            <v>-0.67837373466216178</v>
          </cell>
          <cell r="BB11">
            <v>-0.78706925952848661</v>
          </cell>
          <cell r="BC11">
            <v>-0.64999996259611892</v>
          </cell>
          <cell r="BD11">
            <v>-0.49207492719782642</v>
          </cell>
          <cell r="BE11">
            <v>-0.21201858190954684</v>
          </cell>
          <cell r="BF11">
            <v>-0.2661121636208521</v>
          </cell>
          <cell r="BG11">
            <v>-0.23281676228576947</v>
          </cell>
          <cell r="BH11">
            <v>0.46400679301178988</v>
          </cell>
          <cell r="BI11">
            <v>0.99780170000000068</v>
          </cell>
          <cell r="BJ11">
            <v>1.7897275696692339</v>
          </cell>
          <cell r="BK11">
            <v>1.2599312292633418</v>
          </cell>
          <cell r="BL11">
            <v>1.4395563418985293</v>
          </cell>
          <cell r="BM11">
            <v>1.4265125716945823</v>
          </cell>
          <cell r="BN11">
            <v>1.5236454193090003</v>
          </cell>
          <cell r="BO11">
            <v>1.1551082828452999</v>
          </cell>
          <cell r="BP11">
            <v>0.90237489777271507</v>
          </cell>
          <cell r="BQ11">
            <v>0.7879773711387541</v>
          </cell>
          <cell r="BR11">
            <v>0.900688522313143</v>
          </cell>
          <cell r="BS11">
            <v>1.0167647132479016</v>
          </cell>
          <cell r="BT11">
            <v>0.79025502237587519</v>
          </cell>
          <cell r="BU11">
            <v>1.133426499999999</v>
          </cell>
          <cell r="BV11">
            <v>0.90770027224934113</v>
          </cell>
          <cell r="BW11">
            <v>0.90385848896195276</v>
          </cell>
          <cell r="BX11">
            <v>0.92826904349411676</v>
          </cell>
          <cell r="BY11">
            <v>0.87487022684897409</v>
          </cell>
          <cell r="BZ11">
            <v>0.72144627879683332</v>
          </cell>
          <cell r="CA11">
            <v>0.65853245148377026</v>
          </cell>
          <cell r="CB11">
            <v>0.5605853855796662</v>
          </cell>
          <cell r="CC11">
            <v>0.74724922986504194</v>
          </cell>
          <cell r="CD11">
            <v>0.75824281712062203</v>
          </cell>
          <cell r="CE11">
            <v>0.97947115374552962</v>
          </cell>
          <cell r="CF11">
            <v>1.1722964265242313</v>
          </cell>
          <cell r="CG11">
            <v>0.87455700000000036</v>
          </cell>
          <cell r="CH11">
            <v>1.3875823672630567</v>
          </cell>
          <cell r="CI11">
            <v>1.3549067199961278</v>
          </cell>
          <cell r="CJ11">
            <v>1.2670445831179786</v>
          </cell>
          <cell r="CK11">
            <v>1.4076188939597316</v>
          </cell>
          <cell r="CL11">
            <v>1.1082218125265209</v>
          </cell>
          <cell r="CM11">
            <v>1.073534414972015</v>
          </cell>
          <cell r="CN11">
            <v>0.93912817851021946</v>
          </cell>
          <cell r="CO11">
            <v>1.0419446351366264</v>
          </cell>
          <cell r="CP11">
            <v>1.2097969759394376</v>
          </cell>
          <cell r="CQ11">
            <v>0.80067445111940283</v>
          </cell>
          <cell r="CR11">
            <v>0.12921220214795048</v>
          </cell>
          <cell r="CS11">
            <v>8.6318400000000337E-2</v>
          </cell>
          <cell r="CT11">
            <v>-9.7547941852730857E-2</v>
          </cell>
          <cell r="CU11">
            <v>0.18679123620393487</v>
          </cell>
          <cell r="CV11">
            <v>-2.2273286473383197E-2</v>
          </cell>
          <cell r="CW11">
            <v>-0.42647284787310652</v>
          </cell>
          <cell r="CX11">
            <v>-0.4113737322363491</v>
          </cell>
          <cell r="CY11">
            <v>-0.22868179060275143</v>
          </cell>
          <cell r="CZ11">
            <v>7.3139223043985915E-2</v>
          </cell>
          <cell r="DA11">
            <v>-0.12930216593065891</v>
          </cell>
          <cell r="DB11">
            <v>-0.23176528020471576</v>
          </cell>
          <cell r="DC11">
            <v>-0.4470023049076321</v>
          </cell>
          <cell r="DD11">
            <v>-0.21806255172413647</v>
          </cell>
          <cell r="DE11">
            <v>5.4236500000000146E-2</v>
          </cell>
          <cell r="DF11">
            <v>-0.26038492954390735</v>
          </cell>
          <cell r="DG11">
            <v>-0.38622222932905509</v>
          </cell>
          <cell r="DH11">
            <v>-0.29826818591549464</v>
          </cell>
          <cell r="DI11">
            <v>-0.16186613636363667</v>
          </cell>
          <cell r="DJ11">
            <v>7.2454865139442368E-2</v>
          </cell>
          <cell r="DK11">
            <v>7.1488765932439927E-2</v>
          </cell>
          <cell r="DL11">
            <v>0.1129626066315573</v>
          </cell>
          <cell r="DM11">
            <v>-0.11816988488944599</v>
          </cell>
          <cell r="DN11">
            <v>-0.17620434763581014</v>
          </cell>
          <cell r="DO11">
            <v>2.4806014150190091E-2</v>
          </cell>
          <cell r="DP11">
            <v>-0.2052459595133877</v>
          </cell>
          <cell r="DQ11">
            <v>-0.86892120000000106</v>
          </cell>
          <cell r="DR11">
            <v>-1.3581301273370388</v>
          </cell>
          <cell r="DS11">
            <v>-1.2812721875672437</v>
          </cell>
          <cell r="DT11">
            <v>-0.97112530919857787</v>
          </cell>
          <cell r="DU11">
            <v>-0.99376736237036933</v>
          </cell>
          <cell r="DV11">
            <v>-0.66130730695824935</v>
          </cell>
          <cell r="DW11">
            <v>-0.60407139449866953</v>
          </cell>
          <cell r="DX11">
            <v>-0.68778115908562587</v>
          </cell>
          <cell r="DY11">
            <v>-0.97828156505620201</v>
          </cell>
          <cell r="DZ11">
            <v>-1.3999509757338546</v>
          </cell>
          <cell r="EA11">
            <v>-1.3555060857973336</v>
          </cell>
          <cell r="EB11">
            <v>-1.0348946731112731</v>
          </cell>
          <cell r="EC11">
            <v>-0.73155809999999999</v>
          </cell>
          <cell r="ED11">
            <v>-0.44974352266666723</v>
          </cell>
          <cell r="EE11">
            <v>-0.93383910479763288</v>
          </cell>
          <cell r="EF11">
            <v>-1.2308620946482269</v>
          </cell>
          <cell r="EG11">
            <v>-0.8985949557746491</v>
          </cell>
          <cell r="EH11">
            <v>-0.98876909658276857</v>
          </cell>
          <cell r="EI11">
            <v>-0.8692621622355623</v>
          </cell>
          <cell r="EJ11">
            <v>-1.080162942351383</v>
          </cell>
        </row>
        <row r="12">
          <cell r="B12">
            <v>1.2420568690463143</v>
          </cell>
          <cell r="C12">
            <v>0.83648949392104799</v>
          </cell>
          <cell r="D12">
            <v>1.0937473140411098</v>
          </cell>
          <cell r="E12">
            <v>1.3639217640985464</v>
          </cell>
          <cell r="F12">
            <v>1.369382843934956</v>
          </cell>
          <cell r="G12">
            <v>1.3512036122714219</v>
          </cell>
          <cell r="H12">
            <v>1.3935759498975522</v>
          </cell>
          <cell r="I12">
            <v>1.4139997464970488</v>
          </cell>
          <cell r="J12">
            <v>1.4218759319714007</v>
          </cell>
          <cell r="K12">
            <v>1.3985939813440182</v>
          </cell>
          <cell r="L12">
            <v>1.4477130509908471</v>
          </cell>
          <cell r="M12">
            <v>1.3927264591690567</v>
          </cell>
          <cell r="N12">
            <v>1.078781157402009</v>
          </cell>
          <cell r="O12">
            <v>0.66040798662566669</v>
          </cell>
          <cell r="P12">
            <v>0.35824423578394765</v>
          </cell>
          <cell r="Q12">
            <v>0.28300816219936659</v>
          </cell>
          <cell r="R12">
            <v>0.28492236266991816</v>
          </cell>
          <cell r="S12">
            <v>0.29832974582914057</v>
          </cell>
          <cell r="T12">
            <v>0.20277949073014706</v>
          </cell>
          <cell r="U12">
            <v>0.22359646711123532</v>
          </cell>
          <cell r="V12">
            <v>1.6189452617627265</v>
          </cell>
          <cell r="W12">
            <v>1.853058557918422</v>
          </cell>
          <cell r="X12">
            <v>1.6709622865310683</v>
          </cell>
          <cell r="Y12">
            <v>1.6894601198215375</v>
          </cell>
          <cell r="Z12">
            <v>2.6900287461023202</v>
          </cell>
          <cell r="AA12">
            <v>3.8713163005574649</v>
          </cell>
          <cell r="AB12">
            <v>4.0893511522590025</v>
          </cell>
          <cell r="AC12">
            <v>4.0008139844620914</v>
          </cell>
          <cell r="AD12">
            <v>4.2122659585075386</v>
          </cell>
          <cell r="AE12">
            <v>4.2605929633266193</v>
          </cell>
          <cell r="AF12">
            <v>4.335378133387894</v>
          </cell>
          <cell r="AG12">
            <v>4.2909355417633046</v>
          </cell>
          <cell r="AH12">
            <v>2.5907768928083268</v>
          </cell>
          <cell r="AI12">
            <v>2.3969974904482774</v>
          </cell>
          <cell r="AJ12">
            <v>2.588706026296943</v>
          </cell>
          <cell r="AK12">
            <v>2.5744539901711092</v>
          </cell>
          <cell r="AL12">
            <v>1.7687752966272694</v>
          </cell>
          <cell r="AM12">
            <v>1.6594509593435569</v>
          </cell>
          <cell r="AN12">
            <v>1.4498024840780064</v>
          </cell>
          <cell r="AO12">
            <v>1.3266450454388141</v>
          </cell>
          <cell r="AP12">
            <v>1.3356996772543979</v>
          </cell>
          <cell r="AQ12">
            <v>1.2936086571660101</v>
          </cell>
          <cell r="AR12">
            <v>1.3086497504225063</v>
          </cell>
          <cell r="AS12">
            <v>1.6526975113558953</v>
          </cell>
          <cell r="AT12">
            <v>1.6704251651143369</v>
          </cell>
          <cell r="AU12">
            <v>1.6114440043275231</v>
          </cell>
          <cell r="AV12">
            <v>1.7774308361195721</v>
          </cell>
          <cell r="AW12">
            <v>1.8075132126305784</v>
          </cell>
          <cell r="AX12">
            <v>1.7586993558945614</v>
          </cell>
          <cell r="AY12">
            <v>1.1477688348502242</v>
          </cell>
          <cell r="AZ12">
            <v>1.1672836855656012</v>
          </cell>
          <cell r="BA12">
            <v>1.4490526333841158</v>
          </cell>
          <cell r="BB12">
            <v>1.2992300910802499</v>
          </cell>
          <cell r="BC12">
            <v>1.3176088161788642</v>
          </cell>
          <cell r="BD12">
            <v>1.5610851141729714</v>
          </cell>
          <cell r="BE12">
            <v>1.4553124995659126</v>
          </cell>
          <cell r="BF12">
            <v>1.4655903431574258</v>
          </cell>
          <cell r="BG12">
            <v>1.4661104323545933</v>
          </cell>
          <cell r="BH12">
            <v>1.1033349322760166</v>
          </cell>
          <cell r="BI12">
            <v>1.1105454440925286</v>
          </cell>
          <cell r="BJ12">
            <v>1.1538445238328408</v>
          </cell>
          <cell r="BK12">
            <v>1.1768100353184503</v>
          </cell>
          <cell r="BL12">
            <v>1.2167230158684021</v>
          </cell>
          <cell r="BM12">
            <v>1.1569950910530076</v>
          </cell>
          <cell r="BN12">
            <v>1.5102951904509343</v>
          </cell>
          <cell r="BO12">
            <v>1.5730075542416524</v>
          </cell>
          <cell r="BP12">
            <v>1.2814766619168507</v>
          </cell>
          <cell r="BQ12">
            <v>0.92256490798455038</v>
          </cell>
          <cell r="BR12">
            <v>0.88654983042887747</v>
          </cell>
          <cell r="BS12">
            <v>0.87253002166756066</v>
          </cell>
          <cell r="BT12">
            <v>1.0305088335563246</v>
          </cell>
          <cell r="BU12">
            <v>0.9911051605706136</v>
          </cell>
          <cell r="BV12">
            <v>0.96024518871096487</v>
          </cell>
          <cell r="BW12">
            <v>0.84074394801875063</v>
          </cell>
          <cell r="BX12">
            <v>0.99019612194479623</v>
          </cell>
          <cell r="BY12">
            <v>1.0396021798132471</v>
          </cell>
          <cell r="BZ12">
            <v>0.63136599458213927</v>
          </cell>
          <cell r="CA12">
            <v>0.54546487610848049</v>
          </cell>
          <cell r="CB12">
            <v>0.50791637540279622</v>
          </cell>
          <cell r="CC12">
            <v>0.62490076366574365</v>
          </cell>
          <cell r="CD12">
            <v>0.64346817354956098</v>
          </cell>
          <cell r="CE12">
            <v>0.86804052370154383</v>
          </cell>
          <cell r="CF12">
            <v>0.89396981294316968</v>
          </cell>
          <cell r="CG12">
            <v>0.89897417657729628</v>
          </cell>
          <cell r="CH12">
            <v>0.98198737686589199</v>
          </cell>
          <cell r="CI12">
            <v>1.1351411785210708</v>
          </cell>
          <cell r="CJ12">
            <v>0.9611583797617298</v>
          </cell>
          <cell r="CK12">
            <v>0.90077265539158946</v>
          </cell>
          <cell r="CL12">
            <v>0.88611367585492895</v>
          </cell>
          <cell r="CM12">
            <v>0.91153839035940076</v>
          </cell>
          <cell r="CN12">
            <v>0.90571417313306879</v>
          </cell>
          <cell r="CO12">
            <v>0.95246298887920022</v>
          </cell>
          <cell r="CP12">
            <v>0.92030402571716652</v>
          </cell>
          <cell r="CQ12">
            <v>0.78525397617133219</v>
          </cell>
          <cell r="CR12">
            <v>0.76135928105996498</v>
          </cell>
          <cell r="CS12">
            <v>0.75905026915443996</v>
          </cell>
          <cell r="CT12">
            <v>0.46097274019217538</v>
          </cell>
          <cell r="CU12">
            <v>-0.54045822351758332</v>
          </cell>
          <cell r="CV12">
            <v>-0.56507995120614074</v>
          </cell>
          <cell r="CW12">
            <v>-0.54662890297846345</v>
          </cell>
          <cell r="CX12">
            <v>-0.53772002745811731</v>
          </cell>
          <cell r="CY12">
            <v>-0.5467105019663232</v>
          </cell>
          <cell r="CZ12">
            <v>-0.59840885676264155</v>
          </cell>
          <cell r="DA12">
            <v>-0.83977346428173005</v>
          </cell>
          <cell r="DB12">
            <v>-0.87289964619992577</v>
          </cell>
          <cell r="DC12">
            <v>-0.97862404157814908</v>
          </cell>
          <cell r="DD12">
            <v>-1.1115269648249733</v>
          </cell>
          <cell r="DE12">
            <v>-1.8312717318894747</v>
          </cell>
          <cell r="DF12">
            <v>-1.8309978861650149</v>
          </cell>
          <cell r="DG12">
            <v>-1.1950264768762224</v>
          </cell>
          <cell r="DH12">
            <v>-1.1892716966967143</v>
          </cell>
          <cell r="DI12">
            <v>-1.2269949075404303</v>
          </cell>
          <cell r="DJ12">
            <v>-1.4399211462928472</v>
          </cell>
          <cell r="DK12">
            <v>-1.4588884754475779</v>
          </cell>
          <cell r="DL12">
            <v>-1.3771294093998054</v>
          </cell>
          <cell r="DM12">
            <v>-1.1761458189268554</v>
          </cell>
          <cell r="DN12">
            <v>-1.2051498228847199</v>
          </cell>
          <cell r="DO12">
            <v>-1.3640649148270929</v>
          </cell>
          <cell r="DP12">
            <v>-1.22982492252742</v>
          </cell>
          <cell r="DQ12">
            <v>-0.5030940371302739</v>
          </cell>
          <cell r="DR12">
            <v>-0.34361858650078481</v>
          </cell>
          <cell r="DS12">
            <v>-0.33742910755792516</v>
          </cell>
          <cell r="DT12">
            <v>-0.33446946918366183</v>
          </cell>
          <cell r="DU12">
            <v>-0.32004956404375662</v>
          </cell>
          <cell r="DV12">
            <v>-0.11894693929352923</v>
          </cell>
          <cell r="DW12">
            <v>-0.12157811883022397</v>
          </cell>
          <cell r="DX12">
            <v>-0.13927676354432428</v>
          </cell>
          <cell r="DY12">
            <v>-0.13541379423184005</v>
          </cell>
          <cell r="DZ12">
            <v>-0.10033031398913722</v>
          </cell>
          <cell r="EA12">
            <v>0.11221097242350925</v>
          </cell>
          <cell r="EB12">
            <v>0.11003982468260881</v>
          </cell>
          <cell r="EC12">
            <v>0.12545832488506176</v>
          </cell>
          <cell r="ED12">
            <v>3.9911530111228818E-2</v>
          </cell>
          <cell r="EE12">
            <v>4.295850123911369E-2</v>
          </cell>
          <cell r="EF12">
            <v>3.2784516424135185E-2</v>
          </cell>
          <cell r="EG12">
            <v>2.9142749077486263E-2</v>
          </cell>
          <cell r="EH12">
            <v>2.6428352645350928E-2</v>
          </cell>
          <cell r="EI12">
            <v>3.8449356773787836E-2</v>
          </cell>
          <cell r="EJ12">
            <v>1.4605873527882719E-2</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1-1"/>
      <sheetName val="c1-2"/>
      <sheetName val="c1-3"/>
      <sheetName val="c1-4"/>
      <sheetName val="t1-1"/>
      <sheetName val="c1-5"/>
      <sheetName val="c1-6"/>
      <sheetName val="c1-7"/>
      <sheetName val="c1-8"/>
      <sheetName val="c1-9"/>
      <sheetName val="c1-10"/>
      <sheetName val="t1-2"/>
      <sheetName val="t1-3"/>
      <sheetName val="c1-11"/>
      <sheetName val="c1-12"/>
      <sheetName val="c1-13"/>
      <sheetName val="t1-4"/>
      <sheetName val="t1-5"/>
      <sheetName val="t1-6"/>
      <sheetName val="xxxc1-10"/>
      <sheetName val="xxxc1-7"/>
      <sheetName val="xxxxxxxxxc1-6"/>
      <sheetName val="c3-34 (2)"/>
    </sheetNames>
    <sheetDataSet>
      <sheetData sheetId="0" refreshError="1"/>
      <sheetData sheetId="1">
        <row r="14">
          <cell r="A14">
            <v>39844</v>
          </cell>
          <cell r="D14">
            <v>3.0207412819999999</v>
          </cell>
          <cell r="K14">
            <v>3</v>
          </cell>
          <cell r="L14">
            <v>3.0207412819999999</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row r="46">
          <cell r="A46">
            <v>42766</v>
          </cell>
        </row>
        <row r="47">
          <cell r="A47">
            <v>42855</v>
          </cell>
        </row>
        <row r="48">
          <cell r="A48">
            <v>42947</v>
          </cell>
        </row>
        <row r="49">
          <cell r="A49">
            <v>43039</v>
          </cell>
        </row>
        <row r="50">
          <cell r="A50">
            <v>43131</v>
          </cell>
        </row>
        <row r="51">
          <cell r="A51">
            <v>43220</v>
          </cell>
        </row>
        <row r="52">
          <cell r="A52">
            <v>43312</v>
          </cell>
        </row>
      </sheetData>
      <sheetData sheetId="2" refreshError="1"/>
      <sheetData sheetId="3" refreshError="1"/>
      <sheetData sheetId="4">
        <row r="29">
          <cell r="A29">
            <v>40544</v>
          </cell>
          <cell r="B29">
            <v>1.159784574534457</v>
          </cell>
          <cell r="C29">
            <v>2.9263659772492323</v>
          </cell>
          <cell r="D29">
            <v>0.10561259782342303</v>
          </cell>
          <cell r="E29">
            <v>4.1917631496071124</v>
          </cell>
          <cell r="K29">
            <v>0</v>
          </cell>
          <cell r="L29">
            <v>0</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row r="52">
          <cell r="A52">
            <v>42644</v>
          </cell>
        </row>
        <row r="53">
          <cell r="A53">
            <v>42736</v>
          </cell>
        </row>
        <row r="54">
          <cell r="A54">
            <v>42826</v>
          </cell>
        </row>
        <row r="55">
          <cell r="A55">
            <v>42917</v>
          </cell>
        </row>
        <row r="56">
          <cell r="A56">
            <v>43009</v>
          </cell>
        </row>
        <row r="57">
          <cell r="A57">
            <v>43101</v>
          </cell>
        </row>
        <row r="58">
          <cell r="A58">
            <v>43191</v>
          </cell>
        </row>
        <row r="59">
          <cell r="A59">
            <v>43282</v>
          </cell>
        </row>
      </sheetData>
      <sheetData sheetId="5" refreshError="1"/>
      <sheetData sheetId="6">
        <row r="15">
          <cell r="A15">
            <v>39844</v>
          </cell>
          <cell r="D15">
            <v>-6.7826532622473703</v>
          </cell>
          <cell r="K15">
            <v>-6.7826532622473703</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row r="46">
          <cell r="A46">
            <v>42674</v>
          </cell>
        </row>
        <row r="47">
          <cell r="A47">
            <v>42766</v>
          </cell>
        </row>
        <row r="48">
          <cell r="A48">
            <v>42855</v>
          </cell>
        </row>
        <row r="49">
          <cell r="A49">
            <v>42947</v>
          </cell>
        </row>
        <row r="50">
          <cell r="A50">
            <v>43039</v>
          </cell>
        </row>
        <row r="51">
          <cell r="A51">
            <v>43131</v>
          </cell>
        </row>
        <row r="52">
          <cell r="A52">
            <v>43220</v>
          </cell>
        </row>
        <row r="53">
          <cell r="A53">
            <v>43312</v>
          </cell>
        </row>
      </sheetData>
      <sheetData sheetId="7" refreshError="1"/>
      <sheetData sheetId="8" refreshError="1"/>
      <sheetData sheetId="9">
        <row r="17">
          <cell r="A17">
            <v>36526</v>
          </cell>
          <cell r="B17">
            <v>3.5655242004403029</v>
          </cell>
          <cell r="C17">
            <v>5.307213022160111</v>
          </cell>
          <cell r="D17">
            <v>16.60090087302877</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row r="34">
          <cell r="A34">
            <v>42736</v>
          </cell>
        </row>
      </sheetData>
      <sheetData sheetId="10" refreshError="1"/>
      <sheetData sheetId="11" refreshError="1"/>
      <sheetData sheetId="12" refreshError="1"/>
      <sheetData sheetId="13" refreshError="1"/>
      <sheetData sheetId="14" refreshError="1"/>
      <sheetData sheetId="15">
        <row r="15">
          <cell r="A15">
            <v>36161</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row r="33">
          <cell r="A33">
            <v>42736</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M_3. fejezet - 3rd chapter"/>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row>
      </sheetData>
      <sheetData sheetId="14">
        <row r="11">
          <cell r="A11">
            <v>39083</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row>
      </sheetData>
      <sheetData sheetId="19">
        <row r="11">
          <cell r="A11">
            <v>38353</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0">
          <cell r="B10" t="str">
            <v>Természetbeni transzferek</v>
          </cell>
        </row>
      </sheetData>
      <sheetData sheetId="23">
        <row r="11">
          <cell r="B11" t="str">
            <v>GDP szerinti készlet (jobb tengely)</v>
          </cell>
        </row>
      </sheetData>
      <sheetData sheetId="24">
        <row r="11">
          <cell r="A11">
            <v>0</v>
          </cell>
        </row>
      </sheetData>
      <sheetData sheetId="25">
        <row r="10">
          <cell r="A10">
            <v>38353</v>
          </cell>
        </row>
      </sheetData>
      <sheetData sheetId="26">
        <row r="11">
          <cell r="A11">
            <v>37438</v>
          </cell>
        </row>
      </sheetData>
      <sheetData sheetId="27">
        <row r="10">
          <cell r="A10">
            <v>40179</v>
          </cell>
        </row>
      </sheetData>
      <sheetData sheetId="28">
        <row r="9">
          <cell r="A9">
            <v>38353</v>
          </cell>
        </row>
      </sheetData>
      <sheetData sheetId="29">
        <row r="11">
          <cell r="A11" t="str">
            <v>2009 Q1</v>
          </cell>
        </row>
      </sheetData>
      <sheetData sheetId="30">
        <row r="11">
          <cell r="B11" t="str">
            <v>Value added in agriculture</v>
          </cell>
        </row>
      </sheetData>
      <sheetData sheetId="31">
        <row r="11">
          <cell r="A11">
            <v>38353</v>
          </cell>
        </row>
      </sheetData>
      <sheetData sheetId="32">
        <row r="7">
          <cell r="A7" t="str">
            <v>Forrás:</v>
          </cell>
        </row>
      </sheetData>
      <sheetData sheetId="33"/>
      <sheetData sheetId="34">
        <row r="7">
          <cell r="A7" t="str">
            <v>Source:</v>
          </cell>
        </row>
      </sheetData>
      <sheetData sheetId="35">
        <row r="10">
          <cell r="A10">
            <v>38353</v>
          </cell>
        </row>
      </sheetData>
      <sheetData sheetId="36">
        <row r="8">
          <cell r="B8" t="str">
            <v>Nemzetgazdaság</v>
          </cell>
        </row>
      </sheetData>
      <sheetData sheetId="37">
        <row r="11">
          <cell r="A11">
            <v>38443</v>
          </cell>
        </row>
      </sheetData>
      <sheetData sheetId="38">
        <row r="11">
          <cell r="A11">
            <v>0</v>
          </cell>
        </row>
      </sheetData>
      <sheetData sheetId="39">
        <row r="11">
          <cell r="A11">
            <v>38200</v>
          </cell>
        </row>
      </sheetData>
      <sheetData sheetId="40">
        <row r="7">
          <cell r="A7" t="str">
            <v>Source</v>
          </cell>
        </row>
      </sheetData>
      <sheetData sheetId="41">
        <row r="11">
          <cell r="B11" t="str">
            <v>Ipar</v>
          </cell>
        </row>
      </sheetData>
      <sheetData sheetId="42">
        <row r="10">
          <cell r="A10">
            <v>38353</v>
          </cell>
        </row>
      </sheetData>
      <sheetData sheetId="43">
        <row r="10">
          <cell r="A10">
            <v>38353</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A11">
            <v>37987</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tabSelected="1" zoomScaleNormal="100" workbookViewId="0"/>
  </sheetViews>
  <sheetFormatPr defaultColWidth="9.140625" defaultRowHeight="15" customHeight="1"/>
  <cols>
    <col min="1" max="1" width="10.28515625" style="280" customWidth="1"/>
    <col min="2" max="2" width="45.85546875" style="280" customWidth="1"/>
    <col min="3" max="7" width="15.7109375" style="280" customWidth="1"/>
    <col min="8" max="8" width="48.140625" style="280" customWidth="1"/>
    <col min="9" max="11" width="15.7109375" style="280" customWidth="1"/>
    <col min="12" max="16384" width="9.140625" style="280"/>
  </cols>
  <sheetData>
    <row r="1" spans="1:12" ht="15" customHeight="1">
      <c r="A1" s="279"/>
      <c r="B1" s="7"/>
    </row>
    <row r="2" spans="1:12" ht="15" customHeight="1">
      <c r="A2" s="279" t="s">
        <v>0</v>
      </c>
      <c r="B2" s="269" t="s">
        <v>332</v>
      </c>
    </row>
    <row r="3" spans="1:12" ht="15" customHeight="1">
      <c r="A3" s="279" t="s">
        <v>27</v>
      </c>
      <c r="B3" s="269" t="s">
        <v>333</v>
      </c>
    </row>
    <row r="4" spans="1:12" ht="15" customHeight="1">
      <c r="A4" s="7" t="s">
        <v>23</v>
      </c>
      <c r="B4" s="269"/>
    </row>
    <row r="5" spans="1:12" ht="15" customHeight="1">
      <c r="A5" s="7" t="s">
        <v>131</v>
      </c>
      <c r="B5" s="269"/>
    </row>
    <row r="6" spans="1:12" ht="15" customHeight="1">
      <c r="A6" s="279" t="s">
        <v>126</v>
      </c>
      <c r="B6" s="269" t="s">
        <v>129</v>
      </c>
    </row>
    <row r="7" spans="1:12" ht="15" customHeight="1">
      <c r="A7" s="279" t="s">
        <v>128</v>
      </c>
      <c r="B7" s="269" t="s">
        <v>129</v>
      </c>
    </row>
    <row r="8" spans="1:12" ht="15" customHeight="1">
      <c r="B8" s="281" t="s">
        <v>140</v>
      </c>
    </row>
    <row r="9" spans="1:12" ht="15" customHeight="1">
      <c r="B9" s="282" t="s">
        <v>332</v>
      </c>
      <c r="C9" s="282"/>
      <c r="D9" s="282"/>
      <c r="E9" s="282"/>
      <c r="F9" s="283"/>
      <c r="G9" s="283"/>
      <c r="H9" s="282" t="s">
        <v>333</v>
      </c>
      <c r="I9" s="282"/>
      <c r="J9" s="282"/>
      <c r="K9" s="282"/>
    </row>
    <row r="10" spans="1:12" ht="15" customHeight="1">
      <c r="B10" s="284"/>
      <c r="C10" s="284"/>
      <c r="D10" s="284"/>
      <c r="E10" s="284"/>
      <c r="F10" s="284"/>
      <c r="G10" s="284"/>
      <c r="I10" s="284"/>
      <c r="J10" s="284"/>
      <c r="K10" s="284"/>
    </row>
    <row r="11" spans="1:12" ht="15" customHeight="1">
      <c r="B11" s="285"/>
      <c r="C11" s="286">
        <v>2015</v>
      </c>
      <c r="D11" s="286">
        <v>2016</v>
      </c>
      <c r="E11" s="286">
        <v>2017</v>
      </c>
      <c r="F11" s="286">
        <v>2018</v>
      </c>
      <c r="H11" s="285"/>
      <c r="I11" s="286">
        <v>2015</v>
      </c>
      <c r="J11" s="286">
        <v>2016</v>
      </c>
      <c r="K11" s="286">
        <v>2017</v>
      </c>
      <c r="L11" s="286">
        <v>2018</v>
      </c>
    </row>
    <row r="12" spans="1:12" ht="15" customHeight="1">
      <c r="B12" s="287"/>
      <c r="C12" s="288" t="s">
        <v>41</v>
      </c>
      <c r="D12" s="288" t="s">
        <v>42</v>
      </c>
      <c r="E12" s="288"/>
      <c r="F12" s="288"/>
      <c r="H12" s="287"/>
      <c r="I12" s="288" t="s">
        <v>134</v>
      </c>
      <c r="J12" s="288" t="s">
        <v>89</v>
      </c>
      <c r="K12" s="288"/>
      <c r="L12" s="288"/>
    </row>
    <row r="13" spans="1:12" ht="15" customHeight="1">
      <c r="B13" s="289" t="s">
        <v>43</v>
      </c>
      <c r="C13" s="290"/>
      <c r="D13" s="290"/>
      <c r="E13" s="290"/>
      <c r="F13" s="290"/>
      <c r="H13" s="289" t="s">
        <v>334</v>
      </c>
      <c r="I13" s="291"/>
      <c r="J13" s="291"/>
      <c r="K13" s="291"/>
      <c r="L13" s="291"/>
    </row>
    <row r="14" spans="1:12" ht="15" customHeight="1">
      <c r="B14" s="292" t="s">
        <v>29</v>
      </c>
      <c r="C14" s="293">
        <v>1.2137801278060181</v>
      </c>
      <c r="D14" s="293">
        <v>1.3920457238637987</v>
      </c>
      <c r="E14" s="293">
        <v>2.4113826447373157</v>
      </c>
      <c r="F14" s="293">
        <v>3.0398011719785991</v>
      </c>
      <c r="G14" s="294"/>
      <c r="H14" s="292" t="s">
        <v>34</v>
      </c>
      <c r="I14" s="293">
        <v>1.2137801278060181</v>
      </c>
      <c r="J14" s="293">
        <v>1.3920457238637987</v>
      </c>
      <c r="K14" s="293">
        <v>2.4113826447373157</v>
      </c>
      <c r="L14" s="293">
        <v>3.0398011719785991</v>
      </c>
    </row>
    <row r="15" spans="1:12" ht="15" customHeight="1">
      <c r="B15" s="292" t="s">
        <v>57</v>
      </c>
      <c r="C15" s="293">
        <v>1.1372707724689874</v>
      </c>
      <c r="D15" s="293">
        <v>1.2739247847573303</v>
      </c>
      <c r="E15" s="293">
        <v>2.3111212183853524</v>
      </c>
      <c r="F15" s="293">
        <v>2.9322893052628096</v>
      </c>
      <c r="G15" s="294"/>
      <c r="H15" s="292" t="s">
        <v>58</v>
      </c>
      <c r="I15" s="293">
        <v>1.1372707724689874</v>
      </c>
      <c r="J15" s="293">
        <v>1.2739247847573303</v>
      </c>
      <c r="K15" s="293">
        <v>2.3111212183853524</v>
      </c>
      <c r="L15" s="293">
        <v>2.9322893052628096</v>
      </c>
    </row>
    <row r="16" spans="1:12" ht="15" customHeight="1">
      <c r="B16" s="292" t="s">
        <v>123</v>
      </c>
      <c r="C16" s="293">
        <v>-7.5512451212734533E-2</v>
      </c>
      <c r="D16" s="293">
        <v>0.38490550611069452</v>
      </c>
      <c r="E16" s="293">
        <v>2.3619553661263382</v>
      </c>
      <c r="F16" s="293">
        <v>3.0051061987951684</v>
      </c>
      <c r="G16" s="294"/>
      <c r="H16" s="292" t="s">
        <v>124</v>
      </c>
      <c r="I16" s="293">
        <v>-7.5512451212734533E-2</v>
      </c>
      <c r="J16" s="293">
        <v>0.38490550611069452</v>
      </c>
      <c r="K16" s="293">
        <v>2.3619553661263382</v>
      </c>
      <c r="L16" s="293">
        <v>3.0051061987951684</v>
      </c>
    </row>
    <row r="17" spans="2:12" ht="15" customHeight="1">
      <c r="B17" s="295" t="s">
        <v>44</v>
      </c>
      <c r="C17" s="296"/>
      <c r="D17" s="296"/>
      <c r="E17" s="296"/>
      <c r="F17" s="296"/>
      <c r="G17" s="294"/>
      <c r="H17" s="289" t="s">
        <v>45</v>
      </c>
      <c r="I17" s="297"/>
      <c r="J17" s="297"/>
      <c r="K17" s="297"/>
      <c r="L17" s="297"/>
    </row>
    <row r="18" spans="2:12" ht="15" customHeight="1">
      <c r="B18" s="298" t="s">
        <v>46</v>
      </c>
      <c r="C18" s="293">
        <v>3.4</v>
      </c>
      <c r="D18" s="293">
        <v>5</v>
      </c>
      <c r="E18" s="293">
        <v>5</v>
      </c>
      <c r="F18" s="293">
        <v>4</v>
      </c>
      <c r="G18" s="294"/>
      <c r="H18" s="298" t="s">
        <v>335</v>
      </c>
      <c r="I18" s="293">
        <v>3.4</v>
      </c>
      <c r="J18" s="293">
        <v>5</v>
      </c>
      <c r="K18" s="293">
        <v>5</v>
      </c>
      <c r="L18" s="293">
        <v>4</v>
      </c>
    </row>
    <row r="19" spans="2:12" ht="15" customHeight="1">
      <c r="B19" s="298" t="s">
        <v>92</v>
      </c>
      <c r="C19" s="293">
        <v>1.2813645547845685</v>
      </c>
      <c r="D19" s="293">
        <v>1.8155670326042332</v>
      </c>
      <c r="E19" s="293">
        <v>0.74274032753160801</v>
      </c>
      <c r="F19" s="293">
        <v>0.99800100524896251</v>
      </c>
      <c r="G19" s="294"/>
      <c r="H19" s="298" t="s">
        <v>93</v>
      </c>
      <c r="I19" s="293">
        <v>1.2813645547845685</v>
      </c>
      <c r="J19" s="293">
        <v>1.8155670326042332</v>
      </c>
      <c r="K19" s="293">
        <v>0.74274032753160801</v>
      </c>
      <c r="L19" s="293">
        <v>0.99800100524896251</v>
      </c>
    </row>
    <row r="20" spans="2:12" ht="15" customHeight="1">
      <c r="B20" s="298" t="s">
        <v>17</v>
      </c>
      <c r="C20" s="293">
        <v>1.9</v>
      </c>
      <c r="D20" s="293">
        <v>-8.4</v>
      </c>
      <c r="E20" s="293">
        <v>11.2</v>
      </c>
      <c r="F20" s="293">
        <v>7.4</v>
      </c>
      <c r="G20" s="294"/>
      <c r="H20" s="298" t="s">
        <v>21</v>
      </c>
      <c r="I20" s="293">
        <v>1.9</v>
      </c>
      <c r="J20" s="293">
        <v>-8.4</v>
      </c>
      <c r="K20" s="293">
        <v>11.2</v>
      </c>
      <c r="L20" s="293">
        <v>7.4</v>
      </c>
    </row>
    <row r="21" spans="2:12" ht="15" customHeight="1">
      <c r="B21" s="298" t="s">
        <v>47</v>
      </c>
      <c r="C21" s="293">
        <v>2.2999999999999998</v>
      </c>
      <c r="D21" s="293">
        <v>2.1</v>
      </c>
      <c r="E21" s="293">
        <v>5.0999999999999996</v>
      </c>
      <c r="F21" s="293">
        <v>4</v>
      </c>
      <c r="G21" s="294"/>
      <c r="H21" s="298" t="s">
        <v>48</v>
      </c>
      <c r="I21" s="293">
        <v>2.2999999999999998</v>
      </c>
      <c r="J21" s="293">
        <v>2.1</v>
      </c>
      <c r="K21" s="293">
        <v>5.0999999999999996</v>
      </c>
      <c r="L21" s="293">
        <v>4</v>
      </c>
    </row>
    <row r="22" spans="2:12" ht="15" customHeight="1">
      <c r="B22" s="298" t="s">
        <v>10</v>
      </c>
      <c r="C22" s="293">
        <v>7.7</v>
      </c>
      <c r="D22" s="293">
        <v>6.6</v>
      </c>
      <c r="E22" s="293">
        <v>5</v>
      </c>
      <c r="F22" s="293">
        <v>6</v>
      </c>
      <c r="G22" s="294"/>
      <c r="H22" s="298" t="s">
        <v>231</v>
      </c>
      <c r="I22" s="293">
        <v>7.7</v>
      </c>
      <c r="J22" s="293">
        <v>6.6</v>
      </c>
      <c r="K22" s="293">
        <v>5</v>
      </c>
      <c r="L22" s="293">
        <v>6</v>
      </c>
    </row>
    <row r="23" spans="2:12" ht="15" customHeight="1">
      <c r="B23" s="298" t="s">
        <v>49</v>
      </c>
      <c r="C23" s="293">
        <v>6.1</v>
      </c>
      <c r="D23" s="293">
        <v>6.4</v>
      </c>
      <c r="E23" s="293">
        <v>6.7</v>
      </c>
      <c r="F23" s="293">
        <v>6.6</v>
      </c>
      <c r="G23" s="294"/>
      <c r="H23" s="298" t="s">
        <v>232</v>
      </c>
      <c r="I23" s="293">
        <v>6.1</v>
      </c>
      <c r="J23" s="293">
        <v>6.4</v>
      </c>
      <c r="K23" s="293">
        <v>6.7</v>
      </c>
      <c r="L23" s="293">
        <v>6.6</v>
      </c>
    </row>
    <row r="24" spans="2:12" ht="15" customHeight="1">
      <c r="B24" s="298" t="s">
        <v>384</v>
      </c>
      <c r="C24" s="293">
        <v>3.1</v>
      </c>
      <c r="D24" s="293">
        <v>2.8</v>
      </c>
      <c r="E24" s="293">
        <v>3.6</v>
      </c>
      <c r="F24" s="293">
        <v>3.7</v>
      </c>
      <c r="G24" s="294"/>
      <c r="H24" s="298" t="s">
        <v>384</v>
      </c>
      <c r="I24" s="293">
        <v>3.1</v>
      </c>
      <c r="J24" s="293">
        <v>2.8</v>
      </c>
      <c r="K24" s="293">
        <v>3.6</v>
      </c>
      <c r="L24" s="293">
        <v>3.7</v>
      </c>
    </row>
    <row r="25" spans="2:12" ht="15" customHeight="1">
      <c r="B25" s="299" t="s">
        <v>368</v>
      </c>
      <c r="C25" s="300"/>
      <c r="D25" s="300"/>
      <c r="E25" s="300"/>
      <c r="F25" s="300"/>
      <c r="G25" s="294"/>
      <c r="H25" s="299" t="s">
        <v>375</v>
      </c>
      <c r="I25" s="300"/>
      <c r="J25" s="300"/>
      <c r="K25" s="300"/>
      <c r="L25" s="300"/>
    </row>
    <row r="26" spans="2:12" ht="15" customHeight="1">
      <c r="B26" s="298" t="s">
        <v>50</v>
      </c>
      <c r="C26" s="293">
        <v>3.3847721804697128</v>
      </c>
      <c r="D26" s="293">
        <v>5.4554710608357286</v>
      </c>
      <c r="E26" s="293">
        <v>3.7420274291252129</v>
      </c>
      <c r="F26" s="293">
        <v>3.0080003056692499</v>
      </c>
      <c r="G26" s="294"/>
      <c r="H26" s="298" t="s">
        <v>51</v>
      </c>
      <c r="I26" s="293">
        <v>3.3847721804697128</v>
      </c>
      <c r="J26" s="293">
        <v>5.4554710608357286</v>
      </c>
      <c r="K26" s="293">
        <v>3.7420274291252129</v>
      </c>
      <c r="L26" s="293">
        <v>3.0080003056692499</v>
      </c>
    </row>
    <row r="27" spans="2:12" ht="15" customHeight="1">
      <c r="B27" s="298" t="s">
        <v>52</v>
      </c>
      <c r="C27" s="293">
        <v>7.9382440319747207</v>
      </c>
      <c r="D27" s="293">
        <v>6.8503211898925791</v>
      </c>
      <c r="E27" s="293">
        <v>6.504933104793424</v>
      </c>
      <c r="F27" s="293">
        <v>6.38841923830471</v>
      </c>
      <c r="G27" s="294"/>
      <c r="H27" s="298" t="s">
        <v>53</v>
      </c>
      <c r="I27" s="293">
        <v>7.9382440319747207</v>
      </c>
      <c r="J27" s="293">
        <v>6.8503211898925791</v>
      </c>
      <c r="K27" s="293">
        <v>6.504933104793424</v>
      </c>
      <c r="L27" s="293">
        <v>6.38841923830471</v>
      </c>
    </row>
    <row r="28" spans="2:12" ht="15" customHeight="1">
      <c r="B28" s="299" t="s">
        <v>369</v>
      </c>
      <c r="C28" s="300"/>
      <c r="D28" s="300"/>
      <c r="E28" s="300"/>
      <c r="F28" s="300"/>
      <c r="G28" s="294"/>
      <c r="H28" s="299" t="s">
        <v>376</v>
      </c>
      <c r="I28" s="300"/>
      <c r="J28" s="300"/>
      <c r="K28" s="300"/>
      <c r="L28" s="300"/>
    </row>
    <row r="29" spans="2:12" ht="15" customHeight="1">
      <c r="B29" s="298" t="s">
        <v>235</v>
      </c>
      <c r="C29" s="293">
        <v>-1.6</v>
      </c>
      <c r="D29" s="293" t="s">
        <v>300</v>
      </c>
      <c r="E29" s="293" t="s">
        <v>340</v>
      </c>
      <c r="F29" s="293" t="s">
        <v>341</v>
      </c>
      <c r="G29" s="294"/>
      <c r="H29" s="298" t="s">
        <v>236</v>
      </c>
      <c r="I29" s="293">
        <v>-1.6</v>
      </c>
      <c r="J29" s="293" t="s">
        <v>300</v>
      </c>
      <c r="K29" s="293" t="s">
        <v>340</v>
      </c>
      <c r="L29" s="293" t="s">
        <v>341</v>
      </c>
    </row>
    <row r="30" spans="2:12" ht="15" customHeight="1">
      <c r="B30" s="299" t="s">
        <v>84</v>
      </c>
      <c r="C30" s="300"/>
      <c r="D30" s="300"/>
      <c r="E30" s="300"/>
      <c r="F30" s="300"/>
      <c r="G30" s="294"/>
      <c r="H30" s="299" t="s">
        <v>54</v>
      </c>
      <c r="I30" s="300"/>
      <c r="J30" s="300"/>
      <c r="K30" s="300"/>
      <c r="L30" s="300"/>
    </row>
    <row r="31" spans="2:12" ht="15" customHeight="1">
      <c r="B31" s="298" t="s">
        <v>146</v>
      </c>
      <c r="C31" s="293">
        <v>4.2789055250175734</v>
      </c>
      <c r="D31" s="293">
        <v>6.3372502898210614</v>
      </c>
      <c r="E31" s="293">
        <v>8.9531619624097392</v>
      </c>
      <c r="F31" s="293">
        <v>7.0133480176521656</v>
      </c>
      <c r="G31" s="294"/>
      <c r="H31" s="298" t="s">
        <v>147</v>
      </c>
      <c r="I31" s="293">
        <v>4.2789055250175734</v>
      </c>
      <c r="J31" s="293">
        <v>6.3372502898210614</v>
      </c>
      <c r="K31" s="293">
        <v>8.9531619624097392</v>
      </c>
      <c r="L31" s="293">
        <v>7.0133480176521656</v>
      </c>
    </row>
    <row r="32" spans="2:12" ht="15" customHeight="1">
      <c r="B32" s="298" t="s">
        <v>105</v>
      </c>
      <c r="C32" s="293">
        <v>2.6740688210229679</v>
      </c>
      <c r="D32" s="293">
        <v>3.2532763308174451</v>
      </c>
      <c r="E32" s="293">
        <v>1.1730830915551715</v>
      </c>
      <c r="F32" s="293">
        <v>1.0000056837880633</v>
      </c>
      <c r="G32" s="294"/>
      <c r="H32" s="298" t="s">
        <v>107</v>
      </c>
      <c r="I32" s="293">
        <v>2.6740688210229679</v>
      </c>
      <c r="J32" s="293">
        <v>3.2532763308174451</v>
      </c>
      <c r="K32" s="293">
        <v>1.1730830915551715</v>
      </c>
      <c r="L32" s="293">
        <v>1.0000056837880633</v>
      </c>
    </row>
    <row r="33" spans="2:12" ht="15" customHeight="1">
      <c r="B33" s="298" t="s">
        <v>370</v>
      </c>
      <c r="C33" s="293">
        <v>3.9737307800777222</v>
      </c>
      <c r="D33" s="293">
        <v>5.4397582469856154</v>
      </c>
      <c r="E33" s="293">
        <v>8.5015371180006127</v>
      </c>
      <c r="F33" s="293">
        <v>6.9320003170247668</v>
      </c>
      <c r="G33" s="294"/>
      <c r="H33" s="298" t="s">
        <v>377</v>
      </c>
      <c r="I33" s="293">
        <v>3.9737307800777222</v>
      </c>
      <c r="J33" s="293">
        <v>5.4397582469856154</v>
      </c>
      <c r="K33" s="293">
        <v>8.5015371180006127</v>
      </c>
      <c r="L33" s="293">
        <v>6.9320003170247668</v>
      </c>
    </row>
    <row r="34" spans="2:12" ht="15" customHeight="1">
      <c r="B34" s="298" t="s">
        <v>106</v>
      </c>
      <c r="C34" s="293">
        <v>2.5021121505450994</v>
      </c>
      <c r="D34" s="293">
        <v>3.3891971068605864</v>
      </c>
      <c r="E34" s="293">
        <v>1.8524320109344128</v>
      </c>
      <c r="F34" s="293">
        <v>1.3022669587531288</v>
      </c>
      <c r="G34" s="294"/>
      <c r="H34" s="298" t="s">
        <v>108</v>
      </c>
      <c r="I34" s="293">
        <v>2.5021121505450994</v>
      </c>
      <c r="J34" s="293">
        <v>3.3891971068605864</v>
      </c>
      <c r="K34" s="293">
        <v>1.8524320109344128</v>
      </c>
      <c r="L34" s="293">
        <v>1.3022669587531288</v>
      </c>
    </row>
    <row r="35" spans="2:12" ht="15" customHeight="1">
      <c r="B35" s="298" t="s">
        <v>148</v>
      </c>
      <c r="C35" s="293">
        <v>6.8177641964486746</v>
      </c>
      <c r="D35" s="293">
        <v>5.2353553922150242</v>
      </c>
      <c r="E35" s="293">
        <v>4.7425300293262058</v>
      </c>
      <c r="F35" s="293">
        <v>4.3579389831561652</v>
      </c>
      <c r="G35" s="294"/>
      <c r="H35" s="298" t="s">
        <v>149</v>
      </c>
      <c r="I35" s="293">
        <v>6.8177641964486746</v>
      </c>
      <c r="J35" s="293">
        <v>5.2353553922150242</v>
      </c>
      <c r="K35" s="293">
        <v>4.7425300293262058</v>
      </c>
      <c r="L35" s="293">
        <v>4.3579389831561652</v>
      </c>
    </row>
    <row r="36" spans="2:12" ht="15" customHeight="1">
      <c r="B36" s="298" t="s">
        <v>371</v>
      </c>
      <c r="C36" s="293">
        <v>2.4442109731162249</v>
      </c>
      <c r="D36" s="293">
        <v>6.6601694412422532</v>
      </c>
      <c r="E36" s="293">
        <v>4.7269455803443901</v>
      </c>
      <c r="F36" s="293">
        <v>3.2996796670720698</v>
      </c>
      <c r="G36" s="294"/>
      <c r="H36" s="298" t="s">
        <v>378</v>
      </c>
      <c r="I36" s="293">
        <v>2.4442109731162249</v>
      </c>
      <c r="J36" s="293">
        <v>6.6601694412422532</v>
      </c>
      <c r="K36" s="293">
        <v>4.7269455803443901</v>
      </c>
      <c r="L36" s="293">
        <v>3.2996796670720698</v>
      </c>
    </row>
    <row r="37" spans="2:12" ht="15" customHeight="1">
      <c r="B37" s="301" t="s">
        <v>372</v>
      </c>
      <c r="C37" s="302">
        <v>3.9</v>
      </c>
      <c r="D37" s="302">
        <v>4.5</v>
      </c>
      <c r="E37" s="302">
        <v>4.5999999999999996</v>
      </c>
      <c r="F37" s="302">
        <v>3.9</v>
      </c>
      <c r="G37" s="294"/>
      <c r="H37" s="301" t="s">
        <v>379</v>
      </c>
      <c r="I37" s="302">
        <v>3.9</v>
      </c>
      <c r="J37" s="302">
        <v>4.5</v>
      </c>
      <c r="K37" s="302">
        <v>4.5999999999999996</v>
      </c>
      <c r="L37" s="302">
        <v>3.9</v>
      </c>
    </row>
    <row r="38" spans="2:12" ht="15" customHeight="1">
      <c r="B38" s="312" t="s">
        <v>471</v>
      </c>
      <c r="C38" s="293"/>
      <c r="D38" s="293"/>
      <c r="E38" s="293"/>
      <c r="F38" s="293"/>
      <c r="G38" s="294"/>
      <c r="H38" s="314" t="s">
        <v>474</v>
      </c>
      <c r="I38" s="293"/>
      <c r="J38" s="293"/>
      <c r="K38" s="293"/>
      <c r="L38" s="293"/>
    </row>
    <row r="39" spans="2:12" ht="14.25">
      <c r="B39" s="312" t="s">
        <v>373</v>
      </c>
      <c r="C39" s="313"/>
      <c r="D39" s="313"/>
      <c r="E39" s="313"/>
      <c r="F39" s="313"/>
      <c r="G39" s="313"/>
      <c r="H39" s="314" t="s">
        <v>380</v>
      </c>
      <c r="I39" s="314"/>
      <c r="J39" s="314"/>
      <c r="K39" s="315"/>
      <c r="L39" s="316"/>
    </row>
    <row r="40" spans="2:12" ht="14.25">
      <c r="B40" s="312" t="s">
        <v>440</v>
      </c>
      <c r="C40" s="312"/>
      <c r="D40" s="312"/>
      <c r="E40" s="312"/>
      <c r="F40" s="312"/>
      <c r="G40" s="312"/>
      <c r="H40" s="314" t="s">
        <v>381</v>
      </c>
      <c r="I40" s="314"/>
      <c r="J40" s="314"/>
      <c r="K40" s="315"/>
      <c r="L40" s="316"/>
    </row>
    <row r="41" spans="2:12">
      <c r="B41" s="333" t="s">
        <v>439</v>
      </c>
      <c r="C41" s="333"/>
      <c r="D41" s="333"/>
      <c r="E41" s="334"/>
      <c r="F41" s="313"/>
      <c r="G41" s="313"/>
      <c r="H41" s="335" t="s">
        <v>382</v>
      </c>
      <c r="I41" s="335"/>
      <c r="J41" s="335"/>
      <c r="K41" s="315"/>
      <c r="L41" s="316"/>
    </row>
    <row r="42" spans="2:12" ht="14.25">
      <c r="B42" s="312" t="s">
        <v>374</v>
      </c>
      <c r="C42" s="313"/>
      <c r="D42" s="313"/>
      <c r="E42" s="313"/>
      <c r="F42" s="313"/>
      <c r="G42" s="313"/>
      <c r="H42" s="314" t="s">
        <v>383</v>
      </c>
      <c r="I42" s="314"/>
      <c r="J42" s="314"/>
      <c r="K42" s="315"/>
      <c r="L42" s="316"/>
    </row>
    <row r="43" spans="2:12" ht="30" customHeight="1">
      <c r="B43" s="333" t="s">
        <v>445</v>
      </c>
      <c r="C43" s="333"/>
      <c r="D43" s="333"/>
      <c r="E43" s="333"/>
      <c r="F43" s="337"/>
      <c r="G43" s="317"/>
      <c r="H43" s="333" t="s">
        <v>451</v>
      </c>
      <c r="I43" s="333"/>
      <c r="J43" s="333"/>
      <c r="K43" s="333"/>
      <c r="L43" s="336"/>
    </row>
    <row r="45" spans="2:12" ht="15" customHeight="1">
      <c r="H45" s="333"/>
      <c r="I45" s="333"/>
      <c r="J45" s="333"/>
      <c r="K45" s="333"/>
      <c r="L45" s="336"/>
    </row>
    <row r="48" spans="2:12" ht="15" customHeight="1">
      <c r="B48" s="312"/>
    </row>
    <row r="49" spans="2:2" ht="15" customHeight="1">
      <c r="B49" s="308"/>
    </row>
    <row r="50" spans="2:2" ht="15" customHeight="1">
      <c r="B50" s="308"/>
    </row>
    <row r="51" spans="2:2" ht="15" customHeight="1">
      <c r="B51" s="308"/>
    </row>
    <row r="52" spans="2:2" ht="15" customHeight="1">
      <c r="B52" s="308"/>
    </row>
  </sheetData>
  <mergeCells count="5">
    <mergeCell ref="B41:E41"/>
    <mergeCell ref="H41:J41"/>
    <mergeCell ref="H43:L43"/>
    <mergeCell ref="B43:F43"/>
    <mergeCell ref="H45:L45"/>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5"/>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99" bestFit="1" customWidth="1"/>
    <col min="2" max="4" width="18.5703125" style="99" customWidth="1"/>
    <col min="5" max="7" width="9.140625" style="99" customWidth="1"/>
    <col min="8" max="16384" width="9.140625" style="99"/>
  </cols>
  <sheetData>
    <row r="1" spans="1:15">
      <c r="A1" s="4"/>
      <c r="B1" s="6"/>
      <c r="C1" s="6"/>
      <c r="D1" s="6"/>
      <c r="E1" s="4"/>
    </row>
    <row r="2" spans="1:15">
      <c r="A2" s="6" t="s">
        <v>0</v>
      </c>
      <c r="B2" s="242" t="s">
        <v>468</v>
      </c>
      <c r="C2" s="6"/>
      <c r="D2" s="6"/>
      <c r="E2" s="4"/>
    </row>
    <row r="3" spans="1:15">
      <c r="A3" s="6" t="s">
        <v>27</v>
      </c>
      <c r="B3" s="45" t="s">
        <v>449</v>
      </c>
      <c r="C3" s="4"/>
      <c r="D3" s="4"/>
      <c r="E3" s="4"/>
    </row>
    <row r="4" spans="1:15">
      <c r="A4" s="99" t="s">
        <v>23</v>
      </c>
    </row>
    <row r="5" spans="1:15">
      <c r="A5" s="99" t="s">
        <v>131</v>
      </c>
    </row>
    <row r="6" spans="1:15">
      <c r="A6" s="6" t="s">
        <v>126</v>
      </c>
      <c r="B6" s="242" t="s">
        <v>284</v>
      </c>
      <c r="C6" s="6"/>
      <c r="D6" s="6"/>
      <c r="E6" s="4"/>
    </row>
    <row r="7" spans="1:15">
      <c r="A7" s="6" t="s">
        <v>128</v>
      </c>
      <c r="B7" s="6" t="s">
        <v>285</v>
      </c>
      <c r="C7" s="6"/>
      <c r="D7" s="6"/>
      <c r="E7" s="4"/>
    </row>
    <row r="8" spans="1:15">
      <c r="A8" s="6"/>
      <c r="B8" s="21" t="s">
        <v>142</v>
      </c>
      <c r="C8" s="6"/>
      <c r="D8" s="6"/>
      <c r="E8" s="4"/>
    </row>
    <row r="9" spans="1:15">
      <c r="A9" s="6" t="s">
        <v>11</v>
      </c>
      <c r="B9" s="6" t="s">
        <v>12</v>
      </c>
      <c r="C9" s="6" t="s">
        <v>13</v>
      </c>
      <c r="E9" s="4"/>
    </row>
    <row r="10" spans="1:15">
      <c r="B10" s="6" t="s">
        <v>14</v>
      </c>
      <c r="C10" s="6" t="s">
        <v>14</v>
      </c>
      <c r="D10" s="101"/>
      <c r="E10" s="4"/>
    </row>
    <row r="11" spans="1:15">
      <c r="A11" s="6"/>
      <c r="B11" s="99" t="s">
        <v>15</v>
      </c>
      <c r="C11" s="99" t="s">
        <v>15</v>
      </c>
      <c r="E11" s="4"/>
    </row>
    <row r="12" spans="1:15">
      <c r="B12" s="6"/>
      <c r="C12" s="6"/>
    </row>
    <row r="13" spans="1:15" ht="12.75">
      <c r="A13" s="100"/>
      <c r="B13" s="101" t="s">
        <v>286</v>
      </c>
      <c r="C13" s="241" t="s">
        <v>287</v>
      </c>
      <c r="D13" s="241" t="s">
        <v>288</v>
      </c>
      <c r="E13" s="100"/>
      <c r="F13" s="100"/>
    </row>
    <row r="14" spans="1:15">
      <c r="A14" s="100"/>
      <c r="B14" s="101" t="s">
        <v>342</v>
      </c>
      <c r="C14" s="101" t="s">
        <v>290</v>
      </c>
      <c r="D14" s="101" t="s">
        <v>289</v>
      </c>
      <c r="E14" s="100"/>
      <c r="F14" s="100"/>
    </row>
    <row r="15" spans="1:15">
      <c r="A15" s="242">
        <v>1995</v>
      </c>
      <c r="B15" s="102">
        <v>79.781123971910347</v>
      </c>
      <c r="C15" s="102">
        <v>14.237857453638028</v>
      </c>
      <c r="D15" s="102">
        <v>7.5974477702936039</v>
      </c>
      <c r="E15" s="103"/>
      <c r="F15" s="103"/>
      <c r="J15" s="104"/>
      <c r="K15" s="104"/>
      <c r="L15" s="104"/>
      <c r="M15" s="104"/>
      <c r="N15" s="104"/>
      <c r="O15" s="104"/>
    </row>
    <row r="16" spans="1:15">
      <c r="A16" s="242">
        <v>1996</v>
      </c>
      <c r="B16" s="102">
        <v>79.876629929563862</v>
      </c>
      <c r="C16" s="102">
        <v>15.202156268984126</v>
      </c>
      <c r="D16" s="102">
        <v>8.5838187430472583</v>
      </c>
      <c r="E16" s="103"/>
      <c r="F16" s="103"/>
      <c r="J16" s="104"/>
      <c r="K16" s="104"/>
      <c r="L16" s="104"/>
      <c r="M16" s="104"/>
      <c r="N16" s="104"/>
      <c r="O16" s="104"/>
    </row>
    <row r="17" spans="1:15">
      <c r="A17" s="242">
        <v>1997</v>
      </c>
      <c r="B17" s="102">
        <v>81.225533937113823</v>
      </c>
      <c r="C17" s="102">
        <v>14.018495727828885</v>
      </c>
      <c r="D17" s="102">
        <v>8.5103855107287441</v>
      </c>
      <c r="E17" s="103"/>
      <c r="F17" s="103"/>
      <c r="J17" s="104"/>
      <c r="K17" s="104"/>
      <c r="L17" s="104"/>
      <c r="M17" s="104"/>
      <c r="N17" s="104"/>
      <c r="O17" s="104"/>
    </row>
    <row r="18" spans="1:15">
      <c r="A18" s="242">
        <v>1998</v>
      </c>
      <c r="B18" s="102">
        <v>80.66849793422773</v>
      </c>
      <c r="C18" s="102">
        <v>14.752431471343673</v>
      </c>
      <c r="D18" s="102">
        <v>6.8988645937337347</v>
      </c>
      <c r="E18" s="103"/>
      <c r="F18" s="103"/>
      <c r="J18" s="104"/>
      <c r="K18" s="104"/>
      <c r="L18" s="104"/>
      <c r="M18" s="104"/>
      <c r="N18" s="104"/>
      <c r="O18" s="104"/>
    </row>
    <row r="19" spans="1:15">
      <c r="A19" s="242">
        <v>1999</v>
      </c>
      <c r="B19" s="102">
        <v>84.664758679203217</v>
      </c>
      <c r="C19" s="102">
        <v>10.517919970494471</v>
      </c>
      <c r="D19" s="102">
        <v>6.7976634231957256</v>
      </c>
      <c r="E19" s="103"/>
      <c r="F19" s="103"/>
      <c r="J19" s="104"/>
      <c r="K19" s="104"/>
      <c r="L19" s="104"/>
      <c r="M19" s="104"/>
      <c r="N19" s="240"/>
      <c r="O19" s="104"/>
    </row>
    <row r="20" spans="1:15">
      <c r="A20" s="242">
        <v>2000</v>
      </c>
      <c r="B20" s="102">
        <v>86.053431802096867</v>
      </c>
      <c r="C20" s="102">
        <v>8.208397509321145</v>
      </c>
      <c r="D20" s="102">
        <v>7.6878932446323223</v>
      </c>
      <c r="E20" s="103"/>
      <c r="F20" s="103"/>
      <c r="J20" s="104"/>
      <c r="K20" s="104"/>
      <c r="L20" s="104"/>
      <c r="M20" s="240"/>
      <c r="N20" s="104"/>
      <c r="O20" s="104"/>
    </row>
    <row r="21" spans="1:15">
      <c r="A21" s="242">
        <v>2001</v>
      </c>
      <c r="B21" s="102">
        <v>86.354640465443438</v>
      </c>
      <c r="C21" s="102">
        <v>7.5681072430906626</v>
      </c>
      <c r="D21" s="102">
        <v>8.6471294452569829</v>
      </c>
      <c r="E21" s="103"/>
      <c r="F21" s="103"/>
      <c r="J21" s="104"/>
      <c r="K21" s="104"/>
      <c r="L21" s="104"/>
      <c r="M21" s="104"/>
      <c r="N21" s="104"/>
      <c r="O21" s="104"/>
    </row>
    <row r="22" spans="1:15">
      <c r="A22" s="242">
        <v>2002</v>
      </c>
      <c r="B22" s="102">
        <v>90.067815808953569</v>
      </c>
      <c r="C22" s="102">
        <v>3.744040011872602</v>
      </c>
      <c r="D22" s="102">
        <v>9.102530638540653</v>
      </c>
      <c r="E22" s="103"/>
      <c r="F22" s="103"/>
      <c r="J22" s="104"/>
      <c r="K22" s="104"/>
      <c r="L22" s="104"/>
      <c r="M22" s="104"/>
      <c r="N22" s="104"/>
      <c r="O22" s="104"/>
    </row>
    <row r="23" spans="1:15">
      <c r="A23" s="242">
        <v>2003</v>
      </c>
      <c r="B23" s="102">
        <v>93.432430024306811</v>
      </c>
      <c r="C23" s="102">
        <v>-1.208605901734623E-2</v>
      </c>
      <c r="D23" s="102">
        <v>9.6327893016712149</v>
      </c>
      <c r="E23" s="103"/>
      <c r="F23" s="103"/>
      <c r="J23" s="104"/>
      <c r="K23" s="104"/>
      <c r="L23" s="104"/>
      <c r="M23" s="104"/>
      <c r="N23" s="104"/>
      <c r="O23" s="104"/>
    </row>
    <row r="24" spans="1:15">
      <c r="A24" s="242">
        <v>2004</v>
      </c>
      <c r="B24" s="102">
        <v>90.002212434425857</v>
      </c>
      <c r="C24" s="102">
        <v>2.7087981750498589</v>
      </c>
      <c r="D24" s="102">
        <v>10.173124401465394</v>
      </c>
      <c r="E24" s="103"/>
      <c r="F24" s="103"/>
      <c r="J24" s="104"/>
      <c r="K24" s="104"/>
      <c r="L24" s="104"/>
      <c r="M24" s="104"/>
      <c r="N24" s="104"/>
      <c r="O24" s="104"/>
    </row>
    <row r="25" spans="1:15">
      <c r="A25" s="242">
        <v>2005</v>
      </c>
      <c r="B25" s="102">
        <v>88.983053904930557</v>
      </c>
      <c r="C25" s="102">
        <v>4.687913608646709</v>
      </c>
      <c r="D25" s="102">
        <v>8.4656670287437041</v>
      </c>
      <c r="E25" s="103"/>
      <c r="F25" s="103"/>
      <c r="J25" s="104"/>
      <c r="K25" s="104"/>
      <c r="L25" s="104"/>
      <c r="M25" s="104"/>
      <c r="N25" s="104"/>
      <c r="O25" s="104"/>
    </row>
    <row r="26" spans="1:15">
      <c r="A26" s="242">
        <v>2006</v>
      </c>
      <c r="B26" s="102">
        <v>90.79378556391265</v>
      </c>
      <c r="C26" s="102">
        <v>3.5929954109203832</v>
      </c>
      <c r="D26" s="102">
        <v>7.38273439185763</v>
      </c>
      <c r="E26" s="103"/>
      <c r="F26" s="103"/>
      <c r="J26" s="104"/>
      <c r="K26" s="104"/>
      <c r="L26" s="104"/>
      <c r="M26" s="104"/>
      <c r="N26" s="104"/>
      <c r="O26" s="104"/>
    </row>
    <row r="27" spans="1:15">
      <c r="A27" s="242">
        <v>2007</v>
      </c>
      <c r="B27" s="102">
        <v>92.805704555004965</v>
      </c>
      <c r="C27" s="102">
        <v>0.73695102594471262</v>
      </c>
      <c r="D27" s="102">
        <v>8.1377931016455989</v>
      </c>
      <c r="E27" s="103"/>
      <c r="F27" s="103"/>
      <c r="J27" s="104"/>
      <c r="K27" s="104"/>
      <c r="L27" s="104"/>
      <c r="M27" s="104"/>
      <c r="N27" s="104"/>
      <c r="O27" s="104"/>
    </row>
    <row r="28" spans="1:15">
      <c r="A28" s="242">
        <v>2008</v>
      </c>
      <c r="B28" s="102">
        <v>91.388542265298781</v>
      </c>
      <c r="C28" s="102">
        <v>5.11444551546546E-2</v>
      </c>
      <c r="D28" s="102">
        <v>8.570173389017766</v>
      </c>
      <c r="E28" s="103"/>
      <c r="F28" s="103"/>
      <c r="J28" s="104"/>
      <c r="K28" s="104"/>
      <c r="L28" s="104"/>
      <c r="M28" s="104"/>
      <c r="N28" s="104"/>
      <c r="O28" s="104"/>
    </row>
    <row r="29" spans="1:15">
      <c r="A29" s="242">
        <v>2009</v>
      </c>
      <c r="B29" s="102">
        <v>88.048047281151483</v>
      </c>
      <c r="C29" s="102">
        <v>3.7012445345824569</v>
      </c>
      <c r="D29" s="102">
        <v>8.2509066553515069</v>
      </c>
      <c r="E29" s="103"/>
      <c r="F29" s="103"/>
      <c r="J29" s="104"/>
      <c r="K29" s="104"/>
      <c r="L29" s="104"/>
      <c r="M29" s="104"/>
      <c r="N29" s="104"/>
      <c r="O29" s="104"/>
    </row>
    <row r="30" spans="1:15">
      <c r="A30" s="242">
        <v>2010</v>
      </c>
      <c r="B30" s="94">
        <v>87.349578110684675</v>
      </c>
      <c r="C30" s="94">
        <v>6.0620179685994522</v>
      </c>
      <c r="D30" s="94">
        <v>6.5968449037306192</v>
      </c>
      <c r="E30" s="103"/>
      <c r="F30" s="103"/>
      <c r="J30" s="104"/>
      <c r="K30" s="104"/>
      <c r="L30" s="104"/>
      <c r="M30" s="104"/>
      <c r="N30" s="104"/>
      <c r="O30" s="104"/>
    </row>
    <row r="31" spans="1:15">
      <c r="A31" s="242">
        <v>2011</v>
      </c>
      <c r="B31" s="94">
        <v>87.01578937754897</v>
      </c>
      <c r="C31" s="94">
        <v>9.1078996795034133</v>
      </c>
      <c r="D31" s="94">
        <v>3.8724895360207752</v>
      </c>
      <c r="E31" s="103"/>
      <c r="F31" s="103"/>
      <c r="J31" s="104"/>
      <c r="K31" s="104"/>
      <c r="L31" s="104"/>
      <c r="M31" s="104"/>
      <c r="N31" s="104"/>
      <c r="O31" s="104"/>
    </row>
    <row r="32" spans="1:15">
      <c r="A32" s="242">
        <v>2012</v>
      </c>
      <c r="B32" s="94">
        <v>88.585431388445855</v>
      </c>
      <c r="C32" s="94">
        <v>7.8988137386166741</v>
      </c>
      <c r="D32" s="94">
        <v>3.5071998784911327</v>
      </c>
      <c r="E32" s="103"/>
      <c r="F32" s="103"/>
      <c r="J32" s="104"/>
      <c r="K32" s="104"/>
      <c r="L32" s="104"/>
      <c r="M32" s="104"/>
      <c r="N32" s="104"/>
      <c r="O32" s="104"/>
    </row>
    <row r="33" spans="1:15">
      <c r="A33" s="242">
        <v>2013</v>
      </c>
      <c r="B33" s="94">
        <v>86.990361890352958</v>
      </c>
      <c r="C33" s="94">
        <v>8.6605081995083903</v>
      </c>
      <c r="D33" s="94">
        <v>4.3512434096140966</v>
      </c>
      <c r="E33" s="103"/>
      <c r="F33" s="103"/>
      <c r="J33" s="104"/>
      <c r="K33" s="104"/>
      <c r="L33" s="104"/>
      <c r="M33" s="104"/>
      <c r="N33" s="240"/>
      <c r="O33" s="104"/>
    </row>
    <row r="34" spans="1:15">
      <c r="A34" s="242">
        <v>2014</v>
      </c>
      <c r="B34" s="104">
        <v>86.27705850839827</v>
      </c>
      <c r="C34" s="94">
        <v>9.7204610913981</v>
      </c>
      <c r="D34" s="94">
        <v>4.1945665287661278</v>
      </c>
      <c r="E34" s="103"/>
      <c r="F34" s="103"/>
      <c r="J34" s="104"/>
      <c r="K34" s="104"/>
      <c r="L34" s="104"/>
      <c r="M34" s="104"/>
      <c r="N34" s="104"/>
      <c r="O34" s="104"/>
    </row>
    <row r="35" spans="1:15">
      <c r="A35" s="242">
        <v>2015</v>
      </c>
      <c r="B35" s="104">
        <v>85.637982491057173</v>
      </c>
      <c r="C35" s="104">
        <v>10.295976281456785</v>
      </c>
      <c r="D35" s="104">
        <v>4.0786015132785609</v>
      </c>
      <c r="E35" s="103"/>
      <c r="F35" s="103"/>
    </row>
    <row r="36" spans="1:15">
      <c r="A36" s="242">
        <v>2016</v>
      </c>
      <c r="B36" s="104">
        <v>86.205855983907441</v>
      </c>
      <c r="C36" s="104">
        <v>8.8268483485648073</v>
      </c>
      <c r="D36" s="104">
        <v>4.9594331941177314</v>
      </c>
      <c r="E36" s="103"/>
      <c r="F36" s="103"/>
    </row>
    <row r="37" spans="1:15">
      <c r="A37" s="242">
        <v>2017</v>
      </c>
      <c r="B37" s="104">
        <v>86.678567954319476</v>
      </c>
      <c r="C37" s="104">
        <v>7.9122185813445149</v>
      </c>
      <c r="D37" s="104">
        <v>5.4092134643360179</v>
      </c>
      <c r="E37" s="104"/>
    </row>
    <row r="38" spans="1:15">
      <c r="A38" s="242">
        <v>2018</v>
      </c>
      <c r="B38" s="104">
        <v>86.937361337404951</v>
      </c>
      <c r="C38" s="104">
        <v>7.4544715758127627</v>
      </c>
      <c r="D38" s="104">
        <v>5.608167086782279</v>
      </c>
      <c r="E38" s="104"/>
    </row>
    <row r="39" spans="1:15">
      <c r="A39" s="156"/>
      <c r="B39" s="104"/>
      <c r="C39" s="104"/>
      <c r="D39" s="104"/>
      <c r="E39" s="104"/>
    </row>
    <row r="40" spans="1:15">
      <c r="A40" s="156"/>
      <c r="B40" s="104"/>
      <c r="C40" s="104"/>
      <c r="D40" s="104"/>
      <c r="E40" s="104"/>
    </row>
    <row r="41" spans="1:15">
      <c r="A41" s="156"/>
      <c r="B41" s="104"/>
      <c r="C41" s="104"/>
      <c r="D41" s="104"/>
      <c r="E41" s="104"/>
    </row>
    <row r="42" spans="1:15">
      <c r="A42" s="156"/>
      <c r="B42" s="104"/>
      <c r="C42" s="104"/>
      <c r="D42" s="104"/>
      <c r="E42" s="104"/>
    </row>
    <row r="43" spans="1:15">
      <c r="A43" s="156"/>
      <c r="B43" s="104"/>
      <c r="C43" s="104"/>
      <c r="D43" s="104"/>
      <c r="E43" s="104"/>
    </row>
    <row r="44" spans="1:15">
      <c r="A44" s="156"/>
      <c r="B44" s="104"/>
      <c r="C44" s="104"/>
      <c r="D44" s="104"/>
      <c r="E44" s="104"/>
    </row>
    <row r="45" spans="1:15">
      <c r="A45" s="156"/>
      <c r="B45" s="104"/>
      <c r="C45" s="104"/>
      <c r="D45" s="104"/>
      <c r="E45" s="104"/>
    </row>
    <row r="46" spans="1:15">
      <c r="A46" s="156"/>
      <c r="B46" s="104"/>
      <c r="C46" s="104"/>
      <c r="D46" s="104"/>
      <c r="E46" s="104"/>
    </row>
    <row r="47" spans="1:15">
      <c r="A47" s="156"/>
      <c r="B47" s="104"/>
      <c r="C47" s="104"/>
      <c r="D47" s="104"/>
      <c r="E47" s="105"/>
    </row>
    <row r="48" spans="1:15">
      <c r="A48" s="156"/>
      <c r="B48" s="104"/>
      <c r="C48" s="104"/>
      <c r="D48" s="104"/>
      <c r="E48" s="104"/>
    </row>
    <row r="49" spans="1:5">
      <c r="A49" s="156"/>
      <c r="B49" s="104"/>
      <c r="C49" s="104"/>
      <c r="D49" s="104"/>
      <c r="E49" s="104"/>
    </row>
    <row r="50" spans="1:5">
      <c r="A50" s="156"/>
      <c r="B50" s="104"/>
      <c r="C50" s="104"/>
      <c r="D50" s="104"/>
      <c r="E50" s="104"/>
    </row>
    <row r="51" spans="1:5">
      <c r="A51" s="156"/>
      <c r="B51" s="104"/>
      <c r="C51" s="104"/>
      <c r="D51" s="104"/>
      <c r="E51" s="104"/>
    </row>
    <row r="52" spans="1:5">
      <c r="A52" s="156"/>
      <c r="B52" s="104"/>
      <c r="C52" s="104"/>
      <c r="D52" s="104"/>
      <c r="E52" s="104"/>
    </row>
    <row r="53" spans="1:5">
      <c r="A53" s="156"/>
      <c r="B53" s="104"/>
      <c r="C53" s="104"/>
      <c r="D53" s="104"/>
    </row>
    <row r="54" spans="1:5">
      <c r="A54" s="156"/>
      <c r="B54" s="104"/>
      <c r="C54" s="104"/>
      <c r="D54" s="104"/>
    </row>
    <row r="55" spans="1:5">
      <c r="A55" s="156"/>
      <c r="B55" s="104"/>
      <c r="C55" s="104"/>
      <c r="D55" s="104"/>
    </row>
    <row r="56" spans="1:5">
      <c r="A56" s="156"/>
      <c r="B56" s="104"/>
      <c r="C56" s="104"/>
      <c r="D56" s="104"/>
    </row>
    <row r="57" spans="1:5">
      <c r="A57" s="156"/>
      <c r="B57" s="104"/>
      <c r="C57" s="104"/>
      <c r="D57" s="104"/>
    </row>
    <row r="58" spans="1:5">
      <c r="A58" s="156"/>
      <c r="B58" s="104"/>
      <c r="C58" s="104"/>
      <c r="D58" s="104"/>
    </row>
    <row r="59" spans="1:5">
      <c r="A59" s="156"/>
      <c r="B59" s="104"/>
      <c r="C59" s="104"/>
      <c r="D59" s="104"/>
    </row>
    <row r="60" spans="1:5">
      <c r="A60" s="156"/>
      <c r="B60" s="104"/>
      <c r="C60" s="104"/>
      <c r="D60" s="104"/>
    </row>
    <row r="61" spans="1:5">
      <c r="A61" s="156"/>
      <c r="B61" s="104"/>
      <c r="C61" s="104"/>
      <c r="D61" s="104"/>
    </row>
    <row r="62" spans="1:5">
      <c r="A62" s="156"/>
      <c r="B62" s="104"/>
      <c r="C62" s="104"/>
      <c r="D62" s="104"/>
    </row>
    <row r="63" spans="1:5">
      <c r="A63" s="156"/>
      <c r="B63" s="104"/>
      <c r="C63" s="104"/>
      <c r="D63" s="104"/>
    </row>
    <row r="64" spans="1:5">
      <c r="A64" s="156"/>
      <c r="B64" s="104"/>
      <c r="C64" s="104"/>
      <c r="D64" s="104"/>
    </row>
    <row r="65" spans="1:4">
      <c r="A65" s="156"/>
      <c r="B65" s="104"/>
      <c r="C65" s="104"/>
      <c r="D65" s="104"/>
    </row>
    <row r="66" spans="1:4">
      <c r="A66" s="156"/>
      <c r="B66" s="104"/>
      <c r="C66" s="104"/>
      <c r="D66" s="104"/>
    </row>
    <row r="67" spans="1:4">
      <c r="A67" s="156"/>
      <c r="B67" s="104"/>
      <c r="C67" s="104"/>
      <c r="D67" s="104"/>
    </row>
    <row r="68" spans="1:4">
      <c r="A68" s="156"/>
      <c r="B68" s="104"/>
      <c r="C68" s="104"/>
      <c r="D68" s="104"/>
    </row>
    <row r="69" spans="1:4">
      <c r="A69" s="156"/>
      <c r="B69" s="104"/>
      <c r="C69" s="104"/>
      <c r="D69" s="104"/>
    </row>
    <row r="70" spans="1:4">
      <c r="A70" s="156"/>
      <c r="B70" s="104"/>
      <c r="C70" s="104"/>
      <c r="D70" s="104"/>
    </row>
    <row r="71" spans="1:4">
      <c r="A71" s="156"/>
      <c r="B71" s="104"/>
      <c r="C71" s="104"/>
      <c r="D71" s="104"/>
    </row>
    <row r="72" spans="1:4">
      <c r="A72" s="156"/>
      <c r="B72" s="104"/>
      <c r="C72" s="104"/>
      <c r="D72" s="104"/>
    </row>
    <row r="73" spans="1:4">
      <c r="A73" s="156"/>
      <c r="B73" s="104"/>
      <c r="C73" s="104"/>
      <c r="D73" s="104"/>
    </row>
    <row r="74" spans="1:4">
      <c r="A74" s="156"/>
      <c r="B74" s="104"/>
      <c r="C74" s="104"/>
      <c r="D74" s="104"/>
    </row>
    <row r="75" spans="1:4">
      <c r="A75" s="156"/>
      <c r="B75" s="104"/>
      <c r="C75" s="104"/>
      <c r="D75" s="104"/>
    </row>
    <row r="76" spans="1:4">
      <c r="A76" s="156"/>
      <c r="B76" s="104"/>
      <c r="C76" s="104"/>
      <c r="D76" s="104"/>
    </row>
    <row r="77" spans="1:4">
      <c r="A77" s="156"/>
      <c r="B77" s="104"/>
      <c r="C77" s="104"/>
      <c r="D77" s="104"/>
    </row>
    <row r="78" spans="1:4">
      <c r="A78" s="156"/>
      <c r="B78" s="104"/>
      <c r="C78" s="104"/>
      <c r="D78" s="104"/>
    </row>
    <row r="79" spans="1:4">
      <c r="A79" s="156"/>
      <c r="B79" s="104"/>
      <c r="C79" s="104"/>
      <c r="D79" s="104"/>
    </row>
    <row r="80" spans="1:4">
      <c r="A80" s="156"/>
      <c r="B80" s="104"/>
      <c r="C80" s="104"/>
      <c r="D80" s="104"/>
    </row>
    <row r="81" spans="1:4">
      <c r="A81" s="156"/>
      <c r="B81" s="104"/>
      <c r="C81" s="104"/>
      <c r="D81" s="104"/>
    </row>
    <row r="82" spans="1:4">
      <c r="A82" s="156"/>
      <c r="B82" s="104"/>
      <c r="C82" s="104"/>
      <c r="D82" s="104"/>
    </row>
    <row r="83" spans="1:4">
      <c r="A83" s="156"/>
      <c r="B83" s="104"/>
      <c r="C83" s="104"/>
    </row>
    <row r="84" spans="1:4">
      <c r="A84" s="156"/>
      <c r="B84" s="104"/>
      <c r="C84" s="104"/>
    </row>
    <row r="85" spans="1:4">
      <c r="A85" s="156"/>
      <c r="B85" s="104"/>
      <c r="C85" s="104"/>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0"/>
  <sheetViews>
    <sheetView showGridLines="0" zoomScaleNormal="100" workbookViewId="0">
      <pane xSplit="1" ySplit="14" topLeftCell="B15" activePane="bottomRight" state="frozen"/>
      <selection pane="topRight"/>
      <selection pane="bottomLeft"/>
      <selection pane="bottomRight"/>
    </sheetView>
  </sheetViews>
  <sheetFormatPr defaultRowHeight="12"/>
  <cols>
    <col min="1" max="1" width="14.140625" style="16" bestFit="1" customWidth="1"/>
    <col min="2" max="16384" width="9.140625" style="16"/>
  </cols>
  <sheetData>
    <row r="1" spans="1:4">
      <c r="A1" s="4"/>
      <c r="B1" s="6"/>
      <c r="C1" s="34"/>
      <c r="D1" s="34"/>
    </row>
    <row r="2" spans="1:4">
      <c r="A2" s="6" t="s">
        <v>0</v>
      </c>
      <c r="B2" s="6" t="s">
        <v>116</v>
      </c>
      <c r="C2" s="34"/>
      <c r="D2" s="34"/>
    </row>
    <row r="3" spans="1:4">
      <c r="A3" s="6" t="s">
        <v>27</v>
      </c>
      <c r="B3" s="6" t="s">
        <v>462</v>
      </c>
      <c r="C3" s="34"/>
      <c r="D3" s="34"/>
    </row>
    <row r="4" spans="1:4">
      <c r="A4" s="6" t="s">
        <v>23</v>
      </c>
      <c r="B4" s="6"/>
      <c r="C4" s="34"/>
      <c r="D4" s="34"/>
    </row>
    <row r="5" spans="1:4">
      <c r="A5" s="6" t="s">
        <v>131</v>
      </c>
      <c r="B5" s="6"/>
      <c r="C5" s="34"/>
      <c r="D5" s="34"/>
    </row>
    <row r="6" spans="1:4">
      <c r="A6" s="6" t="s">
        <v>126</v>
      </c>
      <c r="B6" s="6" t="s">
        <v>127</v>
      </c>
    </row>
    <row r="7" spans="1:4">
      <c r="A7" s="6" t="s">
        <v>128</v>
      </c>
      <c r="B7" s="6" t="s">
        <v>189</v>
      </c>
    </row>
    <row r="8" spans="1:4">
      <c r="A8" s="6"/>
      <c r="B8" s="47" t="s">
        <v>142</v>
      </c>
    </row>
    <row r="9" spans="1:4">
      <c r="A9" s="6" t="s">
        <v>11</v>
      </c>
      <c r="B9" s="6" t="s">
        <v>12</v>
      </c>
      <c r="C9" s="6"/>
      <c r="D9" s="6"/>
    </row>
    <row r="10" spans="1:4">
      <c r="A10" s="6"/>
      <c r="B10" s="6" t="s">
        <v>14</v>
      </c>
      <c r="C10" s="6"/>
      <c r="D10" s="6"/>
    </row>
    <row r="11" spans="1:4">
      <c r="A11" s="6"/>
      <c r="B11" s="6" t="s">
        <v>15</v>
      </c>
      <c r="C11" s="6"/>
      <c r="D11" s="6"/>
    </row>
    <row r="12" spans="1:4">
      <c r="A12" s="6"/>
      <c r="B12" s="6"/>
    </row>
    <row r="13" spans="1:4">
      <c r="B13" s="16" t="s">
        <v>176</v>
      </c>
      <c r="C13" s="16" t="s">
        <v>177</v>
      </c>
      <c r="D13" s="16" t="s">
        <v>178</v>
      </c>
    </row>
    <row r="14" spans="1:4">
      <c r="B14" s="16" t="s">
        <v>179</v>
      </c>
      <c r="C14" s="16" t="s">
        <v>180</v>
      </c>
      <c r="D14" s="16" t="s">
        <v>181</v>
      </c>
    </row>
    <row r="15" spans="1:4">
      <c r="A15" s="48">
        <v>36526</v>
      </c>
      <c r="B15" s="49">
        <v>3.5625334655603775</v>
      </c>
      <c r="C15" s="49">
        <v>5.3027613717972812</v>
      </c>
      <c r="D15" s="49">
        <v>16.587094247529592</v>
      </c>
    </row>
    <row r="16" spans="1:4">
      <c r="A16" s="48">
        <v>36892</v>
      </c>
      <c r="B16" s="49">
        <v>3.9238227699626664</v>
      </c>
      <c r="C16" s="49">
        <v>5.9113493586155803</v>
      </c>
      <c r="D16" s="49">
        <v>14.981313818190699</v>
      </c>
    </row>
    <row r="17" spans="1:4">
      <c r="A17" s="48">
        <v>37257</v>
      </c>
      <c r="B17" s="49">
        <v>5.1340188740674195</v>
      </c>
      <c r="C17" s="49">
        <v>6.062350501470128</v>
      </c>
      <c r="D17" s="49">
        <v>13.499704655925399</v>
      </c>
    </row>
    <row r="18" spans="1:4">
      <c r="A18" s="48">
        <v>37622</v>
      </c>
      <c r="B18" s="49">
        <v>3.7831621040828094</v>
      </c>
      <c r="C18" s="49">
        <v>6.2383566101535743</v>
      </c>
      <c r="D18" s="49">
        <v>13.659799312803106</v>
      </c>
    </row>
    <row r="19" spans="1:4">
      <c r="A19" s="48">
        <v>37987</v>
      </c>
      <c r="B19" s="49">
        <v>3.8054988600921913</v>
      </c>
      <c r="C19" s="49">
        <v>6.401582409888305</v>
      </c>
      <c r="D19" s="49">
        <v>13.852867344419922</v>
      </c>
    </row>
    <row r="20" spans="1:4">
      <c r="A20" s="48">
        <v>38353</v>
      </c>
      <c r="B20" s="49">
        <v>4.1746219905556572</v>
      </c>
      <c r="C20" s="49">
        <v>5.4566902176740362</v>
      </c>
      <c r="D20" s="49">
        <v>14.240384286744614</v>
      </c>
    </row>
    <row r="21" spans="1:4">
      <c r="A21" s="48">
        <v>38718</v>
      </c>
      <c r="B21" s="49">
        <v>5.1511196052866426</v>
      </c>
      <c r="C21" s="49">
        <v>4.6203868244887456</v>
      </c>
      <c r="D21" s="49">
        <v>13.805635724662412</v>
      </c>
    </row>
    <row r="22" spans="1:4">
      <c r="A22" s="48">
        <v>39083</v>
      </c>
      <c r="B22" s="49">
        <v>4.2560282750099949</v>
      </c>
      <c r="C22" s="49">
        <v>5.032855536576534</v>
      </c>
      <c r="D22" s="49">
        <v>14.374994532390081</v>
      </c>
    </row>
    <row r="23" spans="1:4">
      <c r="A23" s="48">
        <v>39448</v>
      </c>
      <c r="B23" s="49">
        <v>3.2097748112542521</v>
      </c>
      <c r="C23" s="49">
        <v>5.1955151377067921</v>
      </c>
      <c r="D23" s="49">
        <v>14.852544786523211</v>
      </c>
    </row>
    <row r="24" spans="1:4">
      <c r="A24" s="48">
        <v>39814</v>
      </c>
      <c r="B24" s="49">
        <v>3.442380696715734</v>
      </c>
      <c r="C24" s="49">
        <v>5.1454000547810619</v>
      </c>
      <c r="D24" s="49">
        <v>14.226724048248865</v>
      </c>
    </row>
    <row r="25" spans="1:4">
      <c r="A25" s="48">
        <v>40179</v>
      </c>
      <c r="B25" s="49">
        <v>3.6759236355446925</v>
      </c>
      <c r="C25" s="49">
        <v>4.013364887266067</v>
      </c>
      <c r="D25" s="49">
        <v>12.657725146037166</v>
      </c>
    </row>
    <row r="26" spans="1:4">
      <c r="A26" s="48">
        <v>40544</v>
      </c>
      <c r="B26" s="49">
        <v>3.3581484930332604</v>
      </c>
      <c r="C26" s="49">
        <v>3.0933729023909442</v>
      </c>
      <c r="D26" s="49">
        <v>13.319359050069144</v>
      </c>
    </row>
    <row r="27" spans="1:4">
      <c r="A27" s="48">
        <v>40909</v>
      </c>
      <c r="B27" s="49">
        <v>3.738972765985153</v>
      </c>
      <c r="C27" s="49">
        <v>3.0400112433414064</v>
      </c>
      <c r="D27" s="49">
        <v>12.577562145047603</v>
      </c>
    </row>
    <row r="28" spans="1:4">
      <c r="A28" s="48">
        <v>41275</v>
      </c>
      <c r="B28" s="49">
        <v>4.3828051382815003</v>
      </c>
      <c r="C28" s="49">
        <v>2.7653876881102284</v>
      </c>
      <c r="D28" s="49">
        <v>13.791171548935338</v>
      </c>
    </row>
    <row r="29" spans="1:4">
      <c r="A29" s="48">
        <v>41640</v>
      </c>
      <c r="B29" s="49">
        <v>5.3889784700983459</v>
      </c>
      <c r="C29" s="49">
        <v>2.9396100289418436</v>
      </c>
      <c r="D29" s="49">
        <v>13.459061086948648</v>
      </c>
    </row>
    <row r="30" spans="1:4">
      <c r="A30" s="48">
        <v>42005</v>
      </c>
      <c r="B30" s="49">
        <v>6.610291892885245</v>
      </c>
      <c r="C30" s="49">
        <v>2.8086580042779485</v>
      </c>
      <c r="D30" s="49">
        <v>12.211052616342283</v>
      </c>
    </row>
    <row r="31" spans="1:4">
      <c r="A31" s="48">
        <v>42370</v>
      </c>
      <c r="B31" s="49">
        <v>3.8534674381474154</v>
      </c>
      <c r="C31" s="49">
        <v>2.9880906552762374</v>
      </c>
      <c r="D31" s="49">
        <v>12.588714898895242</v>
      </c>
    </row>
    <row r="32" spans="1:4">
      <c r="A32" s="48">
        <v>42736</v>
      </c>
      <c r="B32" s="49">
        <v>4.5738644408512439</v>
      </c>
      <c r="C32" s="49">
        <v>3.365611275760473</v>
      </c>
      <c r="D32" s="49">
        <v>12.971005616956264</v>
      </c>
    </row>
    <row r="33" spans="1:4">
      <c r="A33" s="48">
        <v>43101</v>
      </c>
      <c r="B33" s="49">
        <v>4.6937123188279095</v>
      </c>
      <c r="C33" s="49">
        <v>3.468052350124827</v>
      </c>
      <c r="D33" s="49">
        <v>13.474910557035521</v>
      </c>
    </row>
    <row r="34" spans="1:4">
      <c r="B34" s="49"/>
      <c r="C34" s="49"/>
      <c r="D34" s="49"/>
    </row>
    <row r="35" spans="1:4">
      <c r="B35" s="49"/>
      <c r="C35" s="49"/>
      <c r="D35" s="49"/>
    </row>
    <row r="36" spans="1:4">
      <c r="B36" s="49"/>
      <c r="C36" s="49"/>
      <c r="D36" s="49"/>
    </row>
    <row r="37" spans="1:4">
      <c r="B37" s="49"/>
      <c r="C37" s="49"/>
      <c r="D37" s="49"/>
    </row>
    <row r="38" spans="1:4">
      <c r="B38" s="49"/>
      <c r="C38" s="49"/>
      <c r="D38" s="49"/>
    </row>
    <row r="39" spans="1:4">
      <c r="B39" s="49"/>
      <c r="C39" s="49"/>
      <c r="D39" s="49"/>
    </row>
    <row r="40" spans="1:4">
      <c r="B40" s="49"/>
      <c r="C40" s="49"/>
      <c r="D40" s="49"/>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pane xSplit="1" ySplit="13" topLeftCell="B14" activePane="bottomRight" state="frozen"/>
      <selection pane="topRight"/>
      <selection pane="bottomLeft"/>
      <selection pane="bottomRight"/>
    </sheetView>
  </sheetViews>
  <sheetFormatPr defaultRowHeight="12"/>
  <cols>
    <col min="1" max="1" width="14.140625" style="273" bestFit="1" customWidth="1"/>
    <col min="2" max="2" width="16.42578125" style="273" bestFit="1" customWidth="1"/>
    <col min="3" max="4" width="16.42578125" style="273" customWidth="1"/>
    <col min="5" max="5" width="20.140625" style="273" bestFit="1" customWidth="1"/>
    <col min="6" max="6" width="13.7109375" style="273" bestFit="1" customWidth="1"/>
    <col min="7" max="7" width="8.7109375" style="273" bestFit="1" customWidth="1"/>
    <col min="8" max="8" width="14.28515625" style="273" bestFit="1" customWidth="1"/>
    <col min="9" max="9" width="13.7109375" style="273" bestFit="1" customWidth="1"/>
    <col min="10" max="10" width="8.7109375" style="273" bestFit="1" customWidth="1"/>
    <col min="11" max="11" width="20.140625" style="273" bestFit="1" customWidth="1"/>
    <col min="12" max="12" width="9.140625" style="273"/>
    <col min="13" max="13" width="14.28515625" style="273" bestFit="1" customWidth="1"/>
    <col min="14" max="15" width="14.28515625" style="273" customWidth="1"/>
    <col min="16" max="16384" width="9.140625" style="273"/>
  </cols>
  <sheetData>
    <row r="1" spans="1:15">
      <c r="A1" s="272"/>
    </row>
    <row r="2" spans="1:15">
      <c r="A2" s="272" t="s">
        <v>0</v>
      </c>
      <c r="B2" s="273" t="s">
        <v>415</v>
      </c>
    </row>
    <row r="3" spans="1:15">
      <c r="A3" s="272" t="s">
        <v>27</v>
      </c>
      <c r="B3" s="273" t="s">
        <v>416</v>
      </c>
    </row>
    <row r="4" spans="1:15">
      <c r="A4" s="272" t="s">
        <v>23</v>
      </c>
      <c r="B4" s="273" t="s">
        <v>337</v>
      </c>
    </row>
    <row r="5" spans="1:15">
      <c r="A5" s="272" t="s">
        <v>131</v>
      </c>
      <c r="B5" s="273" t="s">
        <v>343</v>
      </c>
    </row>
    <row r="6" spans="1:15">
      <c r="A6" s="272" t="s">
        <v>126</v>
      </c>
      <c r="B6" s="274" t="s">
        <v>284</v>
      </c>
      <c r="C6" s="274"/>
      <c r="D6" s="274"/>
    </row>
    <row r="7" spans="1:15">
      <c r="A7" s="272" t="s">
        <v>128</v>
      </c>
      <c r="B7" s="273" t="s">
        <v>285</v>
      </c>
    </row>
    <row r="8" spans="1:15">
      <c r="A8" s="272"/>
      <c r="B8" s="319">
        <v>1.2</v>
      </c>
    </row>
    <row r="9" spans="1:15">
      <c r="A9" s="272" t="s">
        <v>11</v>
      </c>
      <c r="B9" s="273" t="s">
        <v>14</v>
      </c>
    </row>
    <row r="10" spans="1:15">
      <c r="A10" s="272"/>
      <c r="B10" s="273" t="s">
        <v>15</v>
      </c>
    </row>
    <row r="11" spans="1:15">
      <c r="A11" s="272"/>
    </row>
    <row r="12" spans="1:15">
      <c r="B12" s="273" t="s">
        <v>323</v>
      </c>
      <c r="C12" s="273" t="s">
        <v>322</v>
      </c>
      <c r="E12" s="274"/>
    </row>
    <row r="13" spans="1:15">
      <c r="B13" s="273" t="s">
        <v>324</v>
      </c>
      <c r="C13" s="273" t="s">
        <v>336</v>
      </c>
      <c r="M13" s="274"/>
      <c r="N13" s="274"/>
      <c r="O13" s="274"/>
    </row>
    <row r="14" spans="1:15">
      <c r="A14" s="275">
        <v>2001</v>
      </c>
      <c r="B14" s="276">
        <v>-4.904601183263523</v>
      </c>
      <c r="C14" s="276">
        <v>1.4019019284557608</v>
      </c>
      <c r="D14" s="276"/>
      <c r="E14" s="276"/>
      <c r="F14" s="276"/>
      <c r="G14" s="275"/>
      <c r="H14" s="276"/>
      <c r="I14" s="276"/>
      <c r="J14" s="276"/>
      <c r="K14" s="276"/>
    </row>
    <row r="15" spans="1:15">
      <c r="A15" s="275">
        <v>2002</v>
      </c>
      <c r="B15" s="276">
        <v>-2.2693927200082697</v>
      </c>
      <c r="C15" s="276">
        <v>-9.1175642881935595</v>
      </c>
      <c r="D15" s="276"/>
      <c r="E15" s="276"/>
      <c r="F15" s="276"/>
      <c r="G15" s="275"/>
      <c r="H15" s="276"/>
      <c r="I15" s="276"/>
      <c r="J15" s="276"/>
      <c r="K15" s="276"/>
      <c r="O15" s="276"/>
    </row>
    <row r="16" spans="1:15">
      <c r="A16" s="275">
        <v>2003</v>
      </c>
      <c r="B16" s="276">
        <v>8.1420409450032594</v>
      </c>
      <c r="C16" s="276">
        <v>12.350176787268037</v>
      </c>
      <c r="D16" s="276"/>
      <c r="E16" s="276"/>
      <c r="F16" s="276"/>
      <c r="G16" s="275"/>
      <c r="H16" s="276"/>
      <c r="I16" s="276"/>
      <c r="J16" s="276"/>
      <c r="K16" s="276"/>
      <c r="O16" s="276"/>
    </row>
    <row r="17" spans="1:18">
      <c r="A17" s="275">
        <v>2004</v>
      </c>
      <c r="B17" s="276">
        <v>7.8650148360133016</v>
      </c>
      <c r="C17" s="276">
        <v>19.443403414170756</v>
      </c>
      <c r="D17" s="276"/>
      <c r="E17" s="276"/>
      <c r="F17" s="276"/>
      <c r="G17" s="275"/>
      <c r="H17" s="276"/>
      <c r="I17" s="276"/>
      <c r="J17" s="276"/>
      <c r="K17" s="276"/>
      <c r="O17" s="276"/>
      <c r="Q17" s="274"/>
      <c r="R17" s="274"/>
    </row>
    <row r="18" spans="1:18">
      <c r="A18" s="275">
        <v>2005</v>
      </c>
      <c r="B18" s="276">
        <v>8.2616178119603347</v>
      </c>
      <c r="C18" s="276">
        <v>2.6317700120272711</v>
      </c>
      <c r="D18" s="276"/>
      <c r="E18" s="276"/>
      <c r="F18" s="276"/>
      <c r="G18" s="275"/>
      <c r="H18" s="276"/>
      <c r="I18" s="276"/>
      <c r="J18" s="276"/>
      <c r="K18" s="276"/>
      <c r="O18" s="276"/>
    </row>
    <row r="19" spans="1:18">
      <c r="A19" s="275">
        <v>2006</v>
      </c>
      <c r="B19" s="276">
        <v>-0.27928214768554938</v>
      </c>
      <c r="C19" s="276">
        <v>-5.7344299465574515</v>
      </c>
      <c r="D19" s="276"/>
      <c r="E19" s="276"/>
      <c r="F19" s="276"/>
      <c r="G19" s="275"/>
      <c r="H19" s="276"/>
      <c r="I19" s="276"/>
      <c r="J19" s="276"/>
      <c r="K19" s="276"/>
      <c r="O19" s="276"/>
      <c r="Q19" s="274"/>
    </row>
    <row r="20" spans="1:18">
      <c r="A20" s="275">
        <v>2007</v>
      </c>
      <c r="B20" s="276">
        <v>10.384354251989578</v>
      </c>
      <c r="C20" s="276">
        <v>28.178482201440346</v>
      </c>
      <c r="D20" s="276"/>
      <c r="E20" s="276"/>
      <c r="F20" s="276"/>
      <c r="G20" s="275"/>
      <c r="H20" s="276"/>
      <c r="I20" s="276"/>
      <c r="J20" s="276"/>
      <c r="K20" s="276"/>
      <c r="O20" s="276"/>
      <c r="Q20" s="274"/>
    </row>
    <row r="21" spans="1:18">
      <c r="A21" s="275">
        <v>2008</v>
      </c>
      <c r="B21" s="276">
        <v>7.4178955536162476</v>
      </c>
      <c r="C21" s="276">
        <v>-3.987005317469027</v>
      </c>
      <c r="D21" s="276"/>
      <c r="E21" s="276"/>
      <c r="F21" s="276"/>
      <c r="G21" s="275"/>
      <c r="H21" s="276"/>
      <c r="I21" s="276"/>
      <c r="J21" s="276"/>
      <c r="K21" s="276"/>
      <c r="O21" s="276"/>
      <c r="P21" s="274"/>
      <c r="R21" s="277"/>
    </row>
    <row r="22" spans="1:18">
      <c r="A22" s="275">
        <v>2009</v>
      </c>
      <c r="B22" s="276">
        <v>-10.850819841444974</v>
      </c>
      <c r="C22" s="276">
        <v>-14.55002720088077</v>
      </c>
      <c r="D22" s="276"/>
      <c r="E22" s="276"/>
      <c r="F22" s="276"/>
      <c r="G22" s="275"/>
      <c r="H22" s="276"/>
      <c r="I22" s="276"/>
      <c r="J22" s="276"/>
      <c r="K22" s="276"/>
      <c r="O22" s="276"/>
      <c r="P22" s="274"/>
      <c r="R22" s="277"/>
    </row>
    <row r="23" spans="1:18">
      <c r="A23" s="275">
        <v>2010</v>
      </c>
      <c r="B23" s="276">
        <v>-9.2824522409605663</v>
      </c>
      <c r="C23" s="276">
        <v>6.7749999999999986</v>
      </c>
      <c r="D23" s="276"/>
      <c r="E23" s="276"/>
      <c r="F23" s="276"/>
      <c r="G23" s="275"/>
      <c r="H23" s="276"/>
      <c r="I23" s="276"/>
      <c r="J23" s="276"/>
      <c r="K23" s="276"/>
      <c r="O23" s="276"/>
      <c r="P23" s="274"/>
      <c r="R23" s="277"/>
    </row>
    <row r="24" spans="1:18">
      <c r="A24" s="275">
        <v>2011</v>
      </c>
      <c r="B24" s="276">
        <v>6.8022050284128852</v>
      </c>
      <c r="C24" s="276">
        <v>26.425000000000001</v>
      </c>
      <c r="D24" s="276"/>
      <c r="E24" s="276"/>
      <c r="F24" s="276"/>
      <c r="G24" s="275"/>
      <c r="H24" s="276"/>
      <c r="I24" s="276"/>
      <c r="J24" s="276"/>
      <c r="K24" s="276"/>
      <c r="O24" s="276"/>
      <c r="P24" s="274"/>
      <c r="R24" s="277"/>
    </row>
    <row r="25" spans="1:18">
      <c r="A25" s="275">
        <v>2012</v>
      </c>
      <c r="B25" s="276">
        <v>-7.3205220261728385</v>
      </c>
      <c r="C25" s="276">
        <v>4.8749999999999964</v>
      </c>
      <c r="D25" s="276"/>
      <c r="E25" s="276"/>
      <c r="F25" s="276"/>
      <c r="G25" s="275"/>
      <c r="H25" s="276"/>
      <c r="I25" s="276"/>
      <c r="J25" s="276"/>
      <c r="K25" s="276"/>
      <c r="O25" s="276"/>
      <c r="P25" s="274"/>
      <c r="R25" s="277"/>
    </row>
    <row r="26" spans="1:18">
      <c r="A26" s="275">
        <v>2013</v>
      </c>
      <c r="B26" s="276">
        <v>10.415541025048867</v>
      </c>
      <c r="C26" s="276">
        <v>1.2236189620924947</v>
      </c>
      <c r="D26" s="276"/>
      <c r="E26" s="276"/>
      <c r="F26" s="276"/>
      <c r="G26" s="275"/>
      <c r="H26" s="276"/>
      <c r="I26" s="276"/>
      <c r="J26" s="276"/>
      <c r="K26" s="276"/>
      <c r="O26" s="276"/>
      <c r="R26" s="278"/>
    </row>
    <row r="27" spans="1:18">
      <c r="A27" s="275">
        <v>2014</v>
      </c>
      <c r="B27" s="276">
        <v>3.6562268652005514</v>
      </c>
      <c r="C27" s="276">
        <v>13.126804602158018</v>
      </c>
      <c r="D27" s="276"/>
      <c r="E27" s="276"/>
      <c r="F27" s="276"/>
      <c r="G27" s="275"/>
      <c r="H27" s="276"/>
      <c r="I27" s="276"/>
      <c r="J27" s="276"/>
      <c r="K27" s="276"/>
      <c r="O27" s="276"/>
    </row>
    <row r="28" spans="1:18">
      <c r="A28" s="275">
        <v>2015</v>
      </c>
      <c r="B28" s="276">
        <v>-6.6288119044150733</v>
      </c>
      <c r="C28" s="276">
        <v>-3.6543641652609153</v>
      </c>
      <c r="D28" s="276"/>
      <c r="E28" s="276"/>
      <c r="F28" s="276"/>
      <c r="G28" s="275"/>
      <c r="H28" s="276"/>
      <c r="I28" s="276"/>
      <c r="J28" s="276"/>
      <c r="K28" s="276"/>
      <c r="O28" s="276"/>
    </row>
    <row r="29" spans="1:18">
      <c r="A29" s="275">
        <v>2016</v>
      </c>
      <c r="B29" s="276">
        <v>5.4014027419022881</v>
      </c>
      <c r="C29" s="276">
        <v>7.4730974275741788</v>
      </c>
      <c r="D29" s="276"/>
      <c r="E29" s="276"/>
      <c r="F29" s="276"/>
      <c r="G29" s="275"/>
      <c r="H29" s="276"/>
      <c r="I29" s="276"/>
      <c r="J29" s="276"/>
      <c r="K29" s="276"/>
      <c r="O29" s="276"/>
    </row>
    <row r="30" spans="1:18">
      <c r="A30" s="275">
        <v>2017</v>
      </c>
      <c r="B30" s="276">
        <v>6.5366049747266572</v>
      </c>
      <c r="C30" s="276"/>
      <c r="D30" s="276"/>
      <c r="E30" s="276"/>
      <c r="F30" s="276"/>
      <c r="G30" s="275"/>
      <c r="K30" s="276"/>
      <c r="O30" s="276"/>
    </row>
    <row r="31" spans="1:18">
      <c r="A31" s="275">
        <v>2018</v>
      </c>
      <c r="B31" s="276">
        <v>7.9179506314847288</v>
      </c>
      <c r="C31" s="276"/>
      <c r="D31" s="276"/>
      <c r="E31" s="276"/>
      <c r="F31" s="276"/>
      <c r="G31" s="275"/>
      <c r="K31" s="276"/>
      <c r="O31" s="276"/>
    </row>
    <row r="32" spans="1:18">
      <c r="B32" s="276"/>
      <c r="C32" s="276"/>
      <c r="D32" s="276"/>
      <c r="E32" s="276"/>
      <c r="F32" s="276"/>
      <c r="G32" s="276"/>
    </row>
    <row r="33" spans="2:8">
      <c r="B33" s="276"/>
      <c r="C33" s="276"/>
      <c r="D33" s="276"/>
      <c r="E33" s="276"/>
      <c r="F33" s="276"/>
      <c r="G33" s="276"/>
      <c r="H33" s="276"/>
    </row>
    <row r="34" spans="2:8">
      <c r="B34" s="276"/>
      <c r="C34" s="276"/>
      <c r="D34" s="276"/>
      <c r="E34" s="276"/>
      <c r="F34" s="276"/>
      <c r="G34" s="276"/>
    </row>
    <row r="35" spans="2:8">
      <c r="B35" s="276"/>
      <c r="C35" s="276"/>
      <c r="D35" s="276"/>
      <c r="E35" s="276"/>
      <c r="F35" s="276"/>
      <c r="G35" s="276"/>
    </row>
    <row r="36" spans="2:8">
      <c r="B36" s="276"/>
      <c r="C36" s="276"/>
      <c r="D36" s="276"/>
      <c r="E36" s="276"/>
      <c r="F36" s="276"/>
      <c r="G36" s="276"/>
    </row>
    <row r="37" spans="2:8">
      <c r="B37" s="276"/>
      <c r="C37" s="276"/>
      <c r="D37" s="276"/>
      <c r="E37" s="276"/>
      <c r="F37" s="276"/>
      <c r="G37" s="276"/>
    </row>
    <row r="38" spans="2:8">
      <c r="B38" s="276"/>
      <c r="C38" s="276"/>
      <c r="D38" s="276"/>
      <c r="E38" s="276"/>
      <c r="F38" s="276"/>
      <c r="G38" s="276"/>
    </row>
    <row r="39" spans="2:8">
      <c r="B39" s="276"/>
      <c r="C39" s="276"/>
      <c r="D39" s="276"/>
      <c r="E39" s="276"/>
      <c r="F39" s="276"/>
      <c r="G39" s="276"/>
    </row>
    <row r="40" spans="2:8">
      <c r="B40" s="276"/>
      <c r="C40" s="276"/>
      <c r="D40" s="276"/>
      <c r="E40" s="276"/>
      <c r="F40" s="276"/>
      <c r="G40" s="276"/>
    </row>
    <row r="41" spans="2:8">
      <c r="B41" s="276"/>
      <c r="C41" s="276"/>
      <c r="D41" s="276"/>
      <c r="E41" s="276"/>
      <c r="F41" s="276"/>
      <c r="G41" s="276"/>
    </row>
    <row r="42" spans="2:8">
      <c r="B42" s="276"/>
      <c r="C42" s="276"/>
      <c r="D42" s="276"/>
      <c r="E42" s="276"/>
      <c r="F42" s="276"/>
      <c r="G42" s="276"/>
    </row>
    <row r="43" spans="2:8">
      <c r="B43" s="276"/>
      <c r="C43" s="276"/>
      <c r="D43" s="276"/>
      <c r="E43" s="276"/>
      <c r="F43" s="276"/>
      <c r="G43" s="276"/>
    </row>
    <row r="44" spans="2:8">
      <c r="B44" s="276"/>
      <c r="C44" s="276"/>
      <c r="D44" s="276"/>
      <c r="E44" s="276"/>
      <c r="F44" s="276"/>
      <c r="G44" s="276"/>
    </row>
    <row r="45" spans="2:8">
      <c r="B45" s="276"/>
      <c r="C45" s="276"/>
      <c r="D45" s="276"/>
      <c r="E45" s="276"/>
      <c r="F45" s="276"/>
      <c r="G45" s="276"/>
    </row>
    <row r="46" spans="2:8">
      <c r="B46" s="276"/>
      <c r="C46" s="276"/>
      <c r="D46" s="276"/>
      <c r="E46" s="276"/>
      <c r="F46" s="276"/>
      <c r="G46" s="276"/>
    </row>
    <row r="47" spans="2:8">
      <c r="B47" s="276"/>
      <c r="C47" s="276"/>
      <c r="D47" s="276"/>
      <c r="E47" s="276"/>
      <c r="F47" s="276"/>
      <c r="G47" s="276"/>
    </row>
    <row r="48" spans="2:8">
      <c r="B48" s="276"/>
      <c r="C48" s="276"/>
      <c r="D48" s="276"/>
      <c r="E48" s="276"/>
      <c r="F48" s="276"/>
      <c r="G48" s="276"/>
    </row>
    <row r="49" spans="2:7">
      <c r="B49" s="276"/>
      <c r="C49" s="276"/>
      <c r="D49" s="276"/>
      <c r="E49" s="276"/>
      <c r="F49" s="276"/>
      <c r="G49" s="276"/>
    </row>
    <row r="50" spans="2:7">
      <c r="B50" s="276"/>
      <c r="C50" s="276"/>
      <c r="D50" s="276"/>
      <c r="E50" s="276"/>
      <c r="F50" s="276"/>
      <c r="G50" s="276"/>
    </row>
    <row r="51" spans="2:7">
      <c r="B51" s="276"/>
      <c r="C51" s="276"/>
      <c r="D51" s="276"/>
      <c r="E51" s="276"/>
      <c r="F51" s="276"/>
      <c r="G51" s="276"/>
    </row>
    <row r="52" spans="2:7">
      <c r="B52" s="276"/>
      <c r="C52" s="276"/>
      <c r="D52" s="276"/>
      <c r="E52" s="276"/>
      <c r="F52" s="276"/>
      <c r="G52" s="276"/>
    </row>
    <row r="53" spans="2:7">
      <c r="B53" s="276"/>
      <c r="C53" s="276"/>
      <c r="D53" s="276"/>
      <c r="E53" s="276"/>
      <c r="F53" s="276"/>
      <c r="G53" s="276"/>
    </row>
    <row r="54" spans="2:7">
      <c r="B54" s="276"/>
      <c r="C54" s="276"/>
      <c r="D54" s="276"/>
      <c r="E54" s="276"/>
      <c r="F54" s="276"/>
      <c r="G54" s="276"/>
    </row>
    <row r="55" spans="2:7">
      <c r="B55" s="276"/>
      <c r="C55" s="276"/>
      <c r="D55" s="276"/>
      <c r="E55" s="276"/>
      <c r="F55" s="276"/>
      <c r="G55" s="276"/>
    </row>
    <row r="56" spans="2:7">
      <c r="B56" s="276"/>
      <c r="C56" s="276"/>
      <c r="D56" s="276"/>
      <c r="E56" s="276"/>
      <c r="F56" s="276"/>
      <c r="G56" s="276"/>
    </row>
    <row r="57" spans="2:7">
      <c r="B57" s="276"/>
      <c r="C57" s="276"/>
      <c r="D57" s="276"/>
      <c r="E57" s="276"/>
      <c r="F57" s="276"/>
      <c r="G57" s="276"/>
    </row>
    <row r="58" spans="2:7">
      <c r="B58" s="276"/>
      <c r="C58" s="276"/>
      <c r="D58" s="276"/>
      <c r="E58" s="276"/>
      <c r="F58" s="276"/>
      <c r="G58" s="276"/>
    </row>
    <row r="59" spans="2:7">
      <c r="B59" s="276"/>
      <c r="C59" s="276"/>
      <c r="D59" s="276"/>
      <c r="E59" s="276"/>
      <c r="F59" s="276"/>
      <c r="G59" s="276"/>
    </row>
    <row r="60" spans="2:7">
      <c r="B60" s="276"/>
      <c r="C60" s="276"/>
      <c r="D60" s="276"/>
      <c r="E60" s="276"/>
      <c r="F60" s="276"/>
      <c r="G60" s="276"/>
    </row>
    <row r="61" spans="2:7">
      <c r="B61" s="276"/>
      <c r="C61" s="276"/>
      <c r="D61" s="276"/>
      <c r="E61" s="276"/>
      <c r="F61" s="276"/>
      <c r="G61" s="276"/>
    </row>
    <row r="62" spans="2:7">
      <c r="B62" s="276"/>
      <c r="C62" s="276"/>
      <c r="D62" s="276"/>
      <c r="E62" s="276"/>
      <c r="F62" s="276"/>
      <c r="G62" s="276"/>
    </row>
    <row r="63" spans="2:7">
      <c r="B63" s="276"/>
      <c r="C63" s="276"/>
      <c r="D63" s="276"/>
      <c r="E63" s="276"/>
      <c r="F63" s="276"/>
      <c r="G63" s="276"/>
    </row>
    <row r="64" spans="2:7">
      <c r="B64" s="276"/>
      <c r="C64" s="276"/>
      <c r="D64" s="276"/>
      <c r="E64" s="276"/>
      <c r="F64" s="276"/>
      <c r="G64" s="276"/>
    </row>
    <row r="65" spans="1:7">
      <c r="B65" s="276"/>
      <c r="C65" s="276"/>
      <c r="D65" s="276"/>
      <c r="E65" s="276"/>
      <c r="F65" s="276"/>
      <c r="G65" s="276"/>
    </row>
    <row r="66" spans="1:7">
      <c r="B66" s="276"/>
      <c r="C66" s="276"/>
      <c r="D66" s="276"/>
      <c r="E66" s="276"/>
      <c r="F66" s="276"/>
      <c r="G66" s="276"/>
    </row>
    <row r="67" spans="1:7">
      <c r="B67" s="276"/>
      <c r="C67" s="276"/>
      <c r="D67" s="276"/>
      <c r="E67" s="276"/>
      <c r="F67" s="276"/>
      <c r="G67" s="276"/>
    </row>
    <row r="68" spans="1:7">
      <c r="B68" s="276"/>
      <c r="C68" s="276"/>
      <c r="D68" s="276"/>
      <c r="E68" s="276"/>
      <c r="F68" s="276"/>
      <c r="G68" s="276"/>
    </row>
    <row r="69" spans="1:7">
      <c r="B69" s="276"/>
      <c r="C69" s="276"/>
      <c r="D69" s="276"/>
      <c r="E69" s="276"/>
      <c r="F69" s="276"/>
      <c r="G69" s="276"/>
    </row>
    <row r="70" spans="1:7">
      <c r="B70" s="276"/>
      <c r="C70" s="276"/>
      <c r="D70" s="276"/>
      <c r="E70" s="276"/>
      <c r="F70" s="276"/>
      <c r="G70" s="276"/>
    </row>
    <row r="71" spans="1:7">
      <c r="B71" s="276"/>
      <c r="C71" s="276"/>
      <c r="D71" s="276"/>
      <c r="E71" s="276"/>
      <c r="F71" s="276"/>
      <c r="G71" s="276"/>
    </row>
    <row r="72" spans="1:7">
      <c r="B72" s="276"/>
      <c r="C72" s="276"/>
      <c r="D72" s="276"/>
      <c r="E72" s="276"/>
      <c r="F72" s="276"/>
      <c r="G72" s="276"/>
    </row>
    <row r="73" spans="1:7">
      <c r="B73" s="276"/>
      <c r="C73" s="276"/>
      <c r="D73" s="276"/>
      <c r="E73" s="276"/>
      <c r="F73" s="276"/>
      <c r="G73" s="276"/>
    </row>
    <row r="74" spans="1:7">
      <c r="B74" s="276"/>
      <c r="C74" s="276"/>
      <c r="D74" s="276"/>
      <c r="E74" s="276"/>
      <c r="F74" s="276"/>
      <c r="G74" s="276"/>
    </row>
    <row r="75" spans="1:7">
      <c r="B75" s="276"/>
      <c r="C75" s="276"/>
      <c r="D75" s="276"/>
      <c r="E75" s="276"/>
      <c r="F75" s="276"/>
      <c r="G75" s="276"/>
    </row>
    <row r="76" spans="1:7">
      <c r="B76" s="276"/>
      <c r="C76" s="276"/>
      <c r="D76" s="276"/>
      <c r="E76" s="276"/>
      <c r="F76" s="276"/>
      <c r="G76" s="276"/>
    </row>
    <row r="77" spans="1:7">
      <c r="A77" s="274"/>
      <c r="B77" s="276"/>
      <c r="C77" s="276"/>
      <c r="D77" s="276"/>
      <c r="E77" s="276"/>
    </row>
    <row r="78" spans="1:7">
      <c r="A78" s="274"/>
      <c r="E78" s="276"/>
    </row>
    <row r="79" spans="1:7">
      <c r="A79" s="274"/>
      <c r="E79" s="276"/>
    </row>
    <row r="80" spans="1:7">
      <c r="A80" s="274"/>
      <c r="E80" s="276"/>
    </row>
    <row r="81" spans="1:5">
      <c r="A81" s="274"/>
      <c r="E81" s="276"/>
    </row>
    <row r="82" spans="1:5">
      <c r="A82" s="274"/>
      <c r="E82" s="276"/>
    </row>
    <row r="83" spans="1:5">
      <c r="A83" s="274"/>
      <c r="E83" s="276"/>
    </row>
    <row r="84" spans="1:5">
      <c r="A84" s="274"/>
      <c r="E84" s="276"/>
    </row>
    <row r="85" spans="1:5">
      <c r="A85" s="274"/>
      <c r="E85" s="276"/>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3"/>
  <sheetViews>
    <sheetView showGridLines="0" zoomScaleNormal="100" workbookViewId="0">
      <pane xSplit="1" ySplit="14" topLeftCell="C15" activePane="bottomRight" state="frozen"/>
      <selection pane="topRight"/>
      <selection pane="bottomLeft"/>
      <selection pane="bottomRight"/>
    </sheetView>
  </sheetViews>
  <sheetFormatPr defaultColWidth="9.140625" defaultRowHeight="12"/>
  <cols>
    <col min="1" max="1" width="14.28515625" style="90" bestFit="1" customWidth="1"/>
    <col min="2" max="2" width="9.140625" style="90"/>
    <col min="3" max="3" width="17.28515625" style="90" customWidth="1"/>
    <col min="4" max="4" width="12.28515625" style="90" customWidth="1"/>
    <col min="5" max="5" width="9.140625" style="90" customWidth="1"/>
    <col min="6" max="16384" width="9.140625" style="90"/>
  </cols>
  <sheetData>
    <row r="1" spans="1:6">
      <c r="A1" s="45"/>
      <c r="B1" s="46"/>
      <c r="C1" s="46"/>
      <c r="D1" s="46"/>
      <c r="E1" s="45"/>
      <c r="F1" s="45"/>
    </row>
    <row r="2" spans="1:6">
      <c r="A2" s="46" t="s">
        <v>0</v>
      </c>
      <c r="B2" s="46" t="s">
        <v>206</v>
      </c>
      <c r="C2" s="46"/>
      <c r="D2" s="46"/>
      <c r="E2" s="45"/>
      <c r="F2" s="45"/>
    </row>
    <row r="3" spans="1:6">
      <c r="A3" s="46" t="s">
        <v>27</v>
      </c>
      <c r="B3" s="16" t="s">
        <v>169</v>
      </c>
      <c r="C3" s="46"/>
      <c r="D3" s="46"/>
      <c r="E3" s="45"/>
      <c r="F3" s="45"/>
    </row>
    <row r="4" spans="1:6">
      <c r="A4" s="46" t="s">
        <v>23</v>
      </c>
      <c r="B4" s="16" t="s">
        <v>170</v>
      </c>
      <c r="C4" s="46"/>
      <c r="D4" s="46"/>
      <c r="E4" s="45"/>
      <c r="F4" s="45"/>
    </row>
    <row r="5" spans="1:6">
      <c r="A5" s="46" t="s">
        <v>131</v>
      </c>
      <c r="B5" s="46" t="s">
        <v>171</v>
      </c>
      <c r="C5" s="46"/>
      <c r="D5" s="46"/>
      <c r="E5" s="45"/>
      <c r="F5" s="45"/>
    </row>
    <row r="6" spans="1:6">
      <c r="A6" s="7" t="s">
        <v>126</v>
      </c>
      <c r="B6" s="46" t="s">
        <v>129</v>
      </c>
      <c r="C6" s="46"/>
      <c r="D6" s="46"/>
      <c r="E6" s="46"/>
      <c r="F6" s="46"/>
    </row>
    <row r="7" spans="1:6">
      <c r="A7" s="7" t="s">
        <v>128</v>
      </c>
      <c r="B7" s="91" t="s">
        <v>129</v>
      </c>
      <c r="C7" s="91"/>
      <c r="D7" s="91"/>
      <c r="E7" s="91"/>
      <c r="F7" s="91"/>
    </row>
    <row r="8" spans="1:6">
      <c r="A8" s="7"/>
      <c r="B8" s="92" t="s">
        <v>142</v>
      </c>
      <c r="C8" s="91"/>
      <c r="D8" s="91"/>
      <c r="E8" s="91"/>
      <c r="F8" s="91"/>
    </row>
    <row r="9" spans="1:6">
      <c r="A9" s="46" t="s">
        <v>11</v>
      </c>
      <c r="B9" s="46" t="s">
        <v>12</v>
      </c>
      <c r="C9" s="46"/>
      <c r="D9" s="46" t="s">
        <v>13</v>
      </c>
      <c r="E9" s="45"/>
      <c r="F9" s="45"/>
    </row>
    <row r="10" spans="1:6">
      <c r="A10" s="46"/>
      <c r="B10" s="46" t="s">
        <v>14</v>
      </c>
      <c r="C10" s="46"/>
      <c r="D10" s="46" t="s">
        <v>14</v>
      </c>
      <c r="E10" s="45"/>
      <c r="F10" s="45"/>
    </row>
    <row r="11" spans="1:6">
      <c r="A11" s="46"/>
      <c r="B11" s="46" t="s">
        <v>15</v>
      </c>
      <c r="C11" s="46"/>
      <c r="D11" s="46" t="s">
        <v>15</v>
      </c>
      <c r="E11" s="46"/>
      <c r="F11" s="46"/>
    </row>
    <row r="12" spans="1:6">
      <c r="A12" s="7"/>
      <c r="B12" s="91"/>
      <c r="C12" s="91"/>
      <c r="D12" s="91"/>
      <c r="E12" s="91"/>
      <c r="F12" s="91"/>
    </row>
    <row r="13" spans="1:6">
      <c r="A13" s="91"/>
      <c r="B13" s="109" t="s">
        <v>172</v>
      </c>
      <c r="C13" s="109" t="s">
        <v>10</v>
      </c>
      <c r="D13" s="109" t="s">
        <v>261</v>
      </c>
      <c r="E13" s="91"/>
      <c r="F13" s="91"/>
    </row>
    <row r="14" spans="1:6">
      <c r="A14" s="91"/>
      <c r="B14" s="109" t="s">
        <v>173</v>
      </c>
      <c r="C14" s="109" t="s">
        <v>10</v>
      </c>
      <c r="D14" s="109" t="s">
        <v>262</v>
      </c>
      <c r="E14" s="91"/>
      <c r="F14" s="91"/>
    </row>
    <row r="15" spans="1:6">
      <c r="A15" s="93">
        <v>36526</v>
      </c>
      <c r="B15" s="94">
        <v>11.144844573615902</v>
      </c>
      <c r="C15" s="94">
        <v>24.924678354131345</v>
      </c>
      <c r="D15" s="95">
        <v>12.413643047451576</v>
      </c>
      <c r="E15" s="91"/>
      <c r="F15" s="91"/>
    </row>
    <row r="16" spans="1:6">
      <c r="A16" s="93">
        <v>36892</v>
      </c>
      <c r="B16" s="95">
        <v>6.0310254334693205</v>
      </c>
      <c r="C16" s="95">
        <v>9.0897028402441293</v>
      </c>
      <c r="D16" s="95">
        <v>2.8951654631581363</v>
      </c>
      <c r="E16" s="91"/>
      <c r="F16" s="91"/>
    </row>
    <row r="17" spans="1:7">
      <c r="A17" s="93">
        <v>37257</v>
      </c>
      <c r="B17" s="95">
        <v>4.5125539275830207</v>
      </c>
      <c r="C17" s="95">
        <v>5.7350053787908273</v>
      </c>
      <c r="D17" s="95">
        <v>1.2518507973494657</v>
      </c>
      <c r="E17" s="91"/>
      <c r="F17" s="91"/>
    </row>
    <row r="18" spans="1:7">
      <c r="A18" s="93">
        <v>37622</v>
      </c>
      <c r="B18" s="95">
        <v>0.43787991120828806</v>
      </c>
      <c r="C18" s="95">
        <v>6.2343235639897223</v>
      </c>
      <c r="D18" s="95">
        <v>5.7699608541487777</v>
      </c>
      <c r="E18" s="91"/>
      <c r="F18" s="91"/>
    </row>
    <row r="19" spans="1:7">
      <c r="A19" s="93">
        <v>37987</v>
      </c>
      <c r="B19" s="95">
        <v>7.6658624568363471</v>
      </c>
      <c r="C19" s="95">
        <v>18.003804612203986</v>
      </c>
      <c r="D19" s="95">
        <v>9.6239121188593053</v>
      </c>
      <c r="E19" s="91"/>
      <c r="F19" s="91"/>
    </row>
    <row r="20" spans="1:7">
      <c r="A20" s="93">
        <v>38353</v>
      </c>
      <c r="B20" s="95">
        <v>5.1057923435384538</v>
      </c>
      <c r="C20" s="95">
        <v>12.847108257022558</v>
      </c>
      <c r="D20" s="95">
        <v>7.3699158094085675</v>
      </c>
      <c r="E20" s="91"/>
      <c r="F20" s="91"/>
    </row>
    <row r="21" spans="1:7">
      <c r="A21" s="93">
        <v>38718</v>
      </c>
      <c r="B21" s="95">
        <v>6.6842495437021192</v>
      </c>
      <c r="C21" s="95">
        <v>19.51146149212186</v>
      </c>
      <c r="D21" s="95">
        <v>12.032192870332498</v>
      </c>
      <c r="E21" s="91"/>
      <c r="F21" s="91"/>
    </row>
    <row r="22" spans="1:7">
      <c r="A22" s="93">
        <v>39083</v>
      </c>
      <c r="B22" s="95">
        <v>4.5639128053475702</v>
      </c>
      <c r="C22" s="95">
        <v>16.179774660588812</v>
      </c>
      <c r="D22" s="95">
        <v>11.107764646164533</v>
      </c>
      <c r="E22" s="91"/>
      <c r="F22" s="91"/>
    </row>
    <row r="23" spans="1:7">
      <c r="A23" s="93">
        <v>39448</v>
      </c>
      <c r="B23" s="95">
        <v>3.8348937071452696</v>
      </c>
      <c r="C23" s="95">
        <v>7.1694577922873926</v>
      </c>
      <c r="D23" s="95">
        <v>3.2017020038990047</v>
      </c>
      <c r="E23" s="91"/>
      <c r="F23" s="91"/>
    </row>
    <row r="24" spans="1:7">
      <c r="A24" s="93">
        <v>39814</v>
      </c>
      <c r="B24" s="95">
        <v>4.9853113406214753</v>
      </c>
      <c r="C24" s="95">
        <v>-11.257652085247692</v>
      </c>
      <c r="D24" s="95">
        <v>-15.426045134326767</v>
      </c>
      <c r="E24" s="91"/>
      <c r="F24" s="91"/>
    </row>
    <row r="25" spans="1:7">
      <c r="A25" s="93">
        <v>40179</v>
      </c>
      <c r="B25" s="95">
        <v>-1.4649033722765488</v>
      </c>
      <c r="C25" s="95">
        <v>11.289656425283379</v>
      </c>
      <c r="D25" s="95">
        <v>12.987554117514303</v>
      </c>
      <c r="E25" s="91"/>
      <c r="F25" s="91"/>
    </row>
    <row r="26" spans="1:7">
      <c r="A26" s="93">
        <v>40544</v>
      </c>
      <c r="B26" s="95">
        <v>-1.1402961015117477</v>
      </c>
      <c r="C26" s="95">
        <v>6.6388139953836891</v>
      </c>
      <c r="D26" s="95">
        <v>7.8932409061299786</v>
      </c>
      <c r="E26" s="91"/>
      <c r="F26" s="91"/>
    </row>
    <row r="27" spans="1:7">
      <c r="A27" s="93">
        <v>40909</v>
      </c>
      <c r="B27" s="95">
        <v>-2.6528066570710855</v>
      </c>
      <c r="C27" s="95">
        <v>-1.7864316170578078</v>
      </c>
      <c r="D27" s="95">
        <v>0.88796654404364617</v>
      </c>
      <c r="E27" s="91"/>
      <c r="F27" s="91"/>
    </row>
    <row r="28" spans="1:7">
      <c r="A28" s="93">
        <v>41275</v>
      </c>
      <c r="B28" s="95">
        <v>0.5917966461595654</v>
      </c>
      <c r="C28" s="95">
        <v>4.2092639299705539</v>
      </c>
      <c r="D28" s="95">
        <v>3.565172220147204</v>
      </c>
      <c r="E28" s="91"/>
      <c r="F28" s="91"/>
      <c r="G28" s="91"/>
    </row>
    <row r="29" spans="1:7">
      <c r="A29" s="93">
        <v>41640</v>
      </c>
      <c r="B29" s="95">
        <v>5.9669131003370701</v>
      </c>
      <c r="C29" s="95">
        <v>9.8263486415457351</v>
      </c>
      <c r="D29" s="95">
        <v>3.6481378236411075</v>
      </c>
      <c r="E29" s="91"/>
      <c r="F29" s="91"/>
      <c r="G29" s="91"/>
    </row>
    <row r="30" spans="1:7">
      <c r="A30" s="93">
        <v>42005</v>
      </c>
      <c r="B30" s="95">
        <v>3.8501001531543153</v>
      </c>
      <c r="C30" s="95">
        <v>7.683704429504612</v>
      </c>
      <c r="D30" s="95">
        <v>3.6974593277880849</v>
      </c>
      <c r="E30" s="91"/>
      <c r="F30" s="91"/>
    </row>
    <row r="31" spans="1:7">
      <c r="A31" s="93">
        <v>42370</v>
      </c>
      <c r="B31" s="95">
        <v>3.3747884965584767</v>
      </c>
      <c r="C31" s="95">
        <v>6.5516781764790792</v>
      </c>
      <c r="D31" s="95">
        <v>3.0785009483839509</v>
      </c>
      <c r="E31" s="91"/>
    </row>
    <row r="32" spans="1:7">
      <c r="A32" s="93">
        <v>42736</v>
      </c>
      <c r="B32" s="95">
        <v>2.1349672573127592</v>
      </c>
      <c r="C32" s="95">
        <v>4.9592572176931888</v>
      </c>
      <c r="D32" s="95">
        <v>2.765411503999978</v>
      </c>
      <c r="E32" s="91"/>
    </row>
    <row r="33" spans="1:5">
      <c r="A33" s="93">
        <v>43101</v>
      </c>
      <c r="B33" s="95">
        <v>2.8682591144358014</v>
      </c>
      <c r="C33" s="95">
        <v>5.9615557069135328</v>
      </c>
      <c r="D33" s="95">
        <v>3.0083206544000198</v>
      </c>
      <c r="E33" s="91"/>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37"/>
  <sheetViews>
    <sheetView showGridLines="0" workbookViewId="0">
      <pane xSplit="1" ySplit="13" topLeftCell="B14" activePane="bottomRight" state="frozen"/>
      <selection pane="topRight"/>
      <selection pane="bottomLeft"/>
      <selection pane="bottomRight"/>
    </sheetView>
  </sheetViews>
  <sheetFormatPr defaultRowHeight="12"/>
  <cols>
    <col min="1" max="1" width="12.28515625" style="248" bestFit="1" customWidth="1"/>
    <col min="2" max="2" width="16.140625" style="248" customWidth="1"/>
    <col min="3" max="3" width="12.5703125" style="248" customWidth="1"/>
    <col min="4" max="16384" width="9.140625" style="248"/>
  </cols>
  <sheetData>
    <row r="1" spans="1:5">
      <c r="A1" s="4"/>
    </row>
    <row r="2" spans="1:5">
      <c r="A2" s="6" t="s">
        <v>0</v>
      </c>
      <c r="B2" s="326" t="s">
        <v>430</v>
      </c>
    </row>
    <row r="3" spans="1:5">
      <c r="A3" s="6" t="s">
        <v>27</v>
      </c>
      <c r="B3" s="326" t="s">
        <v>458</v>
      </c>
    </row>
    <row r="4" spans="1:5">
      <c r="A4" s="247" t="s">
        <v>23</v>
      </c>
      <c r="B4" s="248" t="s">
        <v>429</v>
      </c>
    </row>
    <row r="5" spans="1:5">
      <c r="A5" s="247" t="s">
        <v>131</v>
      </c>
      <c r="B5" s="248" t="s">
        <v>428</v>
      </c>
    </row>
    <row r="6" spans="1:5">
      <c r="A6" s="45" t="s">
        <v>126</v>
      </c>
      <c r="B6" s="248" t="s">
        <v>418</v>
      </c>
    </row>
    <row r="7" spans="1:5">
      <c r="A7" s="45" t="s">
        <v>128</v>
      </c>
      <c r="B7" s="248" t="s">
        <v>417</v>
      </c>
    </row>
    <row r="8" spans="1:5">
      <c r="B8" s="264">
        <v>1.2</v>
      </c>
    </row>
    <row r="9" spans="1:5">
      <c r="A9" s="6" t="s">
        <v>11</v>
      </c>
      <c r="B9" s="264" t="s">
        <v>419</v>
      </c>
    </row>
    <row r="10" spans="1:5">
      <c r="B10" s="6" t="s">
        <v>450</v>
      </c>
      <c r="C10" s="6"/>
    </row>
    <row r="11" spans="1:5">
      <c r="B11" s="249"/>
    </row>
    <row r="12" spans="1:5">
      <c r="C12" s="248" t="s">
        <v>420</v>
      </c>
      <c r="D12" s="248">
        <v>2015</v>
      </c>
      <c r="E12" s="248">
        <v>2016</v>
      </c>
    </row>
    <row r="13" spans="1:5">
      <c r="C13" s="248" t="s">
        <v>421</v>
      </c>
      <c r="D13" s="248">
        <v>2015</v>
      </c>
      <c r="E13" s="248">
        <v>2016</v>
      </c>
    </row>
    <row r="14" spans="1:5">
      <c r="A14" s="248" t="s">
        <v>425</v>
      </c>
      <c r="B14" s="248" t="s">
        <v>422</v>
      </c>
      <c r="C14" s="325">
        <v>7091.8</v>
      </c>
      <c r="D14" s="248">
        <v>6633</v>
      </c>
      <c r="E14" s="248">
        <v>9126</v>
      </c>
    </row>
    <row r="15" spans="1:5">
      <c r="A15" s="248" t="s">
        <v>249</v>
      </c>
      <c r="B15" s="248" t="s">
        <v>248</v>
      </c>
      <c r="C15" s="325">
        <v>4753.8</v>
      </c>
      <c r="D15" s="248">
        <v>5331</v>
      </c>
      <c r="E15" s="248">
        <v>5592</v>
      </c>
    </row>
    <row r="16" spans="1:5">
      <c r="A16" s="248" t="s">
        <v>426</v>
      </c>
      <c r="B16" s="248" t="s">
        <v>423</v>
      </c>
      <c r="C16" s="248">
        <v>1466</v>
      </c>
      <c r="D16" s="248">
        <v>1557</v>
      </c>
      <c r="E16" s="248">
        <v>1866</v>
      </c>
    </row>
    <row r="17" spans="1:5">
      <c r="A17" s="248" t="s">
        <v>251</v>
      </c>
      <c r="B17" s="248" t="s">
        <v>250</v>
      </c>
      <c r="C17" s="248">
        <v>1146</v>
      </c>
      <c r="D17" s="248">
        <v>1409</v>
      </c>
      <c r="E17" s="248">
        <v>1608</v>
      </c>
    </row>
    <row r="18" spans="1:5">
      <c r="A18" s="248" t="s">
        <v>427</v>
      </c>
      <c r="B18" s="248" t="s">
        <v>424</v>
      </c>
      <c r="C18" s="248">
        <v>553</v>
      </c>
      <c r="D18" s="248">
        <v>590</v>
      </c>
      <c r="E18" s="248">
        <v>810</v>
      </c>
    </row>
    <row r="19" spans="1:5">
      <c r="B19" s="250"/>
      <c r="C19" s="250"/>
    </row>
    <row r="20" spans="1:5">
      <c r="B20" s="250"/>
      <c r="C20" s="250"/>
    </row>
    <row r="21" spans="1:5">
      <c r="B21" s="250"/>
      <c r="C21" s="250"/>
    </row>
    <row r="22" spans="1:5">
      <c r="B22" s="250"/>
      <c r="C22" s="250"/>
    </row>
    <row r="23" spans="1:5">
      <c r="B23" s="250"/>
      <c r="C23" s="250"/>
    </row>
    <row r="24" spans="1:5">
      <c r="B24" s="250"/>
      <c r="C24" s="250"/>
    </row>
    <row r="25" spans="1:5">
      <c r="B25" s="250"/>
      <c r="C25" s="250"/>
    </row>
    <row r="26" spans="1:5">
      <c r="B26" s="250"/>
      <c r="C26" s="250"/>
    </row>
    <row r="27" spans="1:5">
      <c r="B27" s="250"/>
      <c r="C27" s="250"/>
    </row>
    <row r="28" spans="1:5">
      <c r="B28" s="250"/>
      <c r="C28" s="250"/>
    </row>
    <row r="29" spans="1:5">
      <c r="B29" s="250"/>
      <c r="C29" s="250"/>
    </row>
    <row r="30" spans="1:5">
      <c r="B30" s="250"/>
      <c r="C30" s="250"/>
    </row>
    <row r="31" spans="1:5">
      <c r="B31" s="250"/>
      <c r="C31" s="250"/>
    </row>
    <row r="32" spans="1:5">
      <c r="B32" s="250"/>
      <c r="C32" s="250"/>
    </row>
    <row r="33" spans="2:3">
      <c r="B33" s="250"/>
      <c r="C33" s="250"/>
    </row>
    <row r="34" spans="2:3">
      <c r="B34" s="250"/>
      <c r="C34" s="250"/>
    </row>
    <row r="36" spans="2:3">
      <c r="B36" s="250"/>
    </row>
    <row r="37" spans="2:3">
      <c r="B37" s="250"/>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heetViews>
  <sheetFormatPr defaultColWidth="9" defaultRowHeight="12"/>
  <cols>
    <col min="1" max="1" width="15.140625" style="28" bestFit="1" customWidth="1"/>
    <col min="2" max="16384" width="9" style="28"/>
  </cols>
  <sheetData>
    <row r="1" spans="1:12">
      <c r="A1" s="321"/>
      <c r="B1" s="324"/>
    </row>
    <row r="2" spans="1:12">
      <c r="A2" s="321" t="s">
        <v>0</v>
      </c>
      <c r="B2" s="322" t="s">
        <v>358</v>
      </c>
    </row>
    <row r="3" spans="1:12">
      <c r="A3" s="321" t="s">
        <v>27</v>
      </c>
      <c r="B3" s="322" t="s">
        <v>459</v>
      </c>
    </row>
    <row r="4" spans="1:12">
      <c r="A4" s="321" t="s">
        <v>23</v>
      </c>
      <c r="B4" s="323"/>
    </row>
    <row r="5" spans="1:12">
      <c r="A5" s="321" t="s">
        <v>131</v>
      </c>
      <c r="B5" s="323"/>
    </row>
    <row r="6" spans="1:12">
      <c r="A6" s="321" t="s">
        <v>126</v>
      </c>
      <c r="B6" s="322" t="s">
        <v>320</v>
      </c>
    </row>
    <row r="7" spans="1:12">
      <c r="A7" s="321" t="s">
        <v>128</v>
      </c>
      <c r="B7" s="322" t="s">
        <v>321</v>
      </c>
    </row>
    <row r="8" spans="1:12">
      <c r="A8" s="321"/>
      <c r="B8" s="320" t="s">
        <v>357</v>
      </c>
    </row>
    <row r="11" spans="1:12">
      <c r="A11" s="153"/>
    </row>
    <row r="14" spans="1:12">
      <c r="C14" s="28">
        <v>2013</v>
      </c>
      <c r="D14" s="28">
        <v>2014</v>
      </c>
      <c r="E14" s="28">
        <v>2015</v>
      </c>
    </row>
    <row r="15" spans="1:12">
      <c r="A15" s="28" t="s">
        <v>359</v>
      </c>
      <c r="B15" s="28" t="s">
        <v>366</v>
      </c>
      <c r="C15" s="28">
        <v>1.1000000000000001</v>
      </c>
      <c r="D15" s="28">
        <v>3.5</v>
      </c>
      <c r="E15" s="28">
        <v>2.9</v>
      </c>
      <c r="J15" s="28">
        <v>1.2</v>
      </c>
      <c r="K15" s="28">
        <v>3.5</v>
      </c>
      <c r="L15" s="28">
        <v>2.9</v>
      </c>
    </row>
    <row r="16" spans="1:12">
      <c r="A16" s="28" t="s">
        <v>443</v>
      </c>
      <c r="B16" s="28" t="s">
        <v>444</v>
      </c>
      <c r="C16" s="28">
        <v>1.5</v>
      </c>
      <c r="D16" s="28">
        <v>3.7</v>
      </c>
      <c r="E16" s="28">
        <v>3.1</v>
      </c>
      <c r="J16" s="28">
        <v>1.6</v>
      </c>
      <c r="K16" s="28">
        <v>3.6</v>
      </c>
      <c r="L16" s="28">
        <v>3.1</v>
      </c>
    </row>
    <row r="17" spans="1:11">
      <c r="A17" s="28" t="s">
        <v>356</v>
      </c>
      <c r="B17" s="28" t="s">
        <v>367</v>
      </c>
      <c r="C17" s="28">
        <v>2.0999999999999943</v>
      </c>
      <c r="D17" s="28">
        <v>4</v>
      </c>
      <c r="J17" s="28">
        <v>2.2000000000000002</v>
      </c>
      <c r="K17" s="28">
        <v>4</v>
      </c>
    </row>
  </sheetData>
  <pageMargins left="0.7" right="0.7" top="0.75" bottom="0.75" header="0.3" footer="0.3"/>
  <pageSetup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7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45" bestFit="1" customWidth="1"/>
    <col min="2" max="2" width="16" style="46" customWidth="1"/>
    <col min="3" max="3" width="16" style="45" customWidth="1"/>
    <col min="4" max="4" width="17.42578125" style="45" customWidth="1"/>
    <col min="5" max="5" width="9.140625" style="45" customWidth="1"/>
    <col min="6" max="6" width="9.140625" style="52" customWidth="1"/>
    <col min="7" max="7" width="9.140625" style="45"/>
    <col min="8" max="8" width="9.140625" style="51"/>
    <col min="9" max="16384" width="9.140625" style="45"/>
  </cols>
  <sheetData>
    <row r="1" spans="1:17">
      <c r="A1" s="4"/>
      <c r="B1" s="6"/>
      <c r="C1" s="6"/>
      <c r="D1" s="6"/>
      <c r="E1" s="4"/>
      <c r="F1" s="45"/>
      <c r="G1" s="51"/>
      <c r="H1" s="45"/>
    </row>
    <row r="2" spans="1:17">
      <c r="A2" s="6" t="s">
        <v>0</v>
      </c>
      <c r="B2" s="6" t="s">
        <v>464</v>
      </c>
      <c r="C2" s="6"/>
      <c r="D2" s="6"/>
      <c r="E2" s="4"/>
      <c r="F2" s="45"/>
      <c r="G2" s="51"/>
      <c r="H2" s="45"/>
    </row>
    <row r="3" spans="1:17">
      <c r="A3" s="6" t="s">
        <v>27</v>
      </c>
      <c r="B3" s="6" t="s">
        <v>463</v>
      </c>
      <c r="C3" s="6"/>
      <c r="D3" s="6"/>
      <c r="E3" s="4"/>
      <c r="F3" s="45"/>
      <c r="G3" s="51"/>
      <c r="H3" s="45"/>
    </row>
    <row r="4" spans="1:17">
      <c r="A4" s="45" t="s">
        <v>23</v>
      </c>
    </row>
    <row r="5" spans="1:17">
      <c r="A5" s="45" t="s">
        <v>131</v>
      </c>
    </row>
    <row r="6" spans="1:17">
      <c r="A6" s="45" t="s">
        <v>126</v>
      </c>
      <c r="B6" s="46" t="s">
        <v>465</v>
      </c>
      <c r="E6" s="4"/>
      <c r="F6" s="45"/>
      <c r="G6" s="51"/>
      <c r="H6" s="45"/>
    </row>
    <row r="7" spans="1:17">
      <c r="A7" s="45" t="s">
        <v>128</v>
      </c>
      <c r="B7" s="6" t="s">
        <v>190</v>
      </c>
      <c r="C7" s="6"/>
      <c r="D7" s="6"/>
      <c r="E7" s="6"/>
      <c r="F7" s="4"/>
    </row>
    <row r="8" spans="1:17">
      <c r="B8" s="47" t="s">
        <v>141</v>
      </c>
      <c r="C8" s="6"/>
      <c r="D8" s="6"/>
      <c r="E8" s="6"/>
      <c r="F8" s="4"/>
    </row>
    <row r="9" spans="1:17">
      <c r="B9" s="6"/>
      <c r="C9" s="6"/>
      <c r="D9" s="6"/>
      <c r="E9" s="6"/>
      <c r="F9" s="4"/>
    </row>
    <row r="10" spans="1:17">
      <c r="A10" s="6" t="s">
        <v>11</v>
      </c>
      <c r="B10" s="6" t="s">
        <v>12</v>
      </c>
      <c r="C10" s="6"/>
      <c r="D10" s="6" t="s">
        <v>13</v>
      </c>
      <c r="E10" s="4"/>
      <c r="F10" s="45"/>
      <c r="G10" s="51"/>
      <c r="H10" s="45"/>
    </row>
    <row r="11" spans="1:17">
      <c r="A11" s="6"/>
      <c r="B11" s="6" t="s">
        <v>14</v>
      </c>
      <c r="C11" s="6"/>
      <c r="D11" s="6" t="s">
        <v>14</v>
      </c>
      <c r="E11" s="4"/>
      <c r="F11" s="45"/>
      <c r="G11" s="51"/>
      <c r="H11" s="45"/>
    </row>
    <row r="12" spans="1:17">
      <c r="A12" s="6"/>
      <c r="B12" s="6" t="s">
        <v>15</v>
      </c>
      <c r="C12" s="6"/>
      <c r="D12" s="6" t="s">
        <v>15</v>
      </c>
      <c r="E12" s="4"/>
      <c r="F12" s="45"/>
      <c r="G12" s="51"/>
      <c r="H12" s="45"/>
    </row>
    <row r="13" spans="1:17">
      <c r="A13" s="46"/>
      <c r="B13" s="53" t="s">
        <v>207</v>
      </c>
      <c r="C13" s="53" t="s">
        <v>208</v>
      </c>
      <c r="D13" s="53" t="s">
        <v>209</v>
      </c>
      <c r="E13" s="54"/>
      <c r="F13" s="45"/>
      <c r="G13" s="51"/>
      <c r="H13" s="45"/>
    </row>
    <row r="14" spans="1:17" s="55" customFormat="1">
      <c r="A14" s="53"/>
      <c r="B14" s="53" t="s">
        <v>161</v>
      </c>
      <c r="C14" s="53" t="s">
        <v>162</v>
      </c>
      <c r="D14" s="53" t="s">
        <v>163</v>
      </c>
      <c r="E14" s="54"/>
      <c r="F14" s="54"/>
      <c r="G14" s="51"/>
    </row>
    <row r="15" spans="1:17">
      <c r="A15" s="50">
        <v>36161</v>
      </c>
      <c r="B15" s="142">
        <v>52.577935147941098</v>
      </c>
      <c r="C15" s="142">
        <v>48.914477591337601</v>
      </c>
      <c r="D15" s="142">
        <v>6.9690175927393101</v>
      </c>
      <c r="E15" s="54"/>
      <c r="F15" s="45"/>
      <c r="G15" s="51"/>
      <c r="H15" s="45"/>
      <c r="N15" s="55"/>
      <c r="O15" s="123"/>
      <c r="P15" s="55"/>
      <c r="Q15" s="55"/>
    </row>
    <row r="16" spans="1:17">
      <c r="A16" s="50">
        <v>36526</v>
      </c>
      <c r="B16" s="142">
        <v>52.9580949932515</v>
      </c>
      <c r="C16" s="142">
        <v>49.568095635966301</v>
      </c>
      <c r="D16" s="142">
        <v>6.4032112155877003</v>
      </c>
      <c r="E16" s="54"/>
      <c r="F16" s="45"/>
      <c r="G16" s="51"/>
      <c r="H16" s="45"/>
      <c r="N16" s="55"/>
      <c r="O16" s="123"/>
      <c r="P16" s="55"/>
      <c r="Q16" s="55"/>
    </row>
    <row r="17" spans="1:17">
      <c r="A17" s="50">
        <v>36892</v>
      </c>
      <c r="B17" s="142">
        <v>52.781807362614401</v>
      </c>
      <c r="C17" s="142">
        <v>49.769536338635199</v>
      </c>
      <c r="D17" s="142">
        <v>5.7069219644736604</v>
      </c>
      <c r="E17" s="54"/>
      <c r="F17" s="45"/>
      <c r="G17" s="51"/>
      <c r="H17" s="45"/>
      <c r="N17" s="55"/>
      <c r="O17" s="123"/>
      <c r="P17" s="55"/>
      <c r="Q17" s="55"/>
    </row>
    <row r="18" spans="1:17">
      <c r="A18" s="50">
        <v>37257</v>
      </c>
      <c r="B18" s="142">
        <v>52.9419911300634</v>
      </c>
      <c r="C18" s="142">
        <v>49.865533822672099</v>
      </c>
      <c r="D18" s="142">
        <v>5.8104815412554398</v>
      </c>
      <c r="E18" s="54"/>
      <c r="F18" s="45"/>
      <c r="G18" s="51"/>
      <c r="H18" s="45"/>
      <c r="N18" s="55"/>
      <c r="O18" s="123"/>
      <c r="P18" s="55"/>
      <c r="Q18" s="55"/>
    </row>
    <row r="19" spans="1:17">
      <c r="A19" s="50">
        <v>37622</v>
      </c>
      <c r="B19" s="142">
        <v>53.7956256213606</v>
      </c>
      <c r="C19" s="142">
        <v>50.6384681927928</v>
      </c>
      <c r="D19" s="142">
        <v>5.8707445021354401</v>
      </c>
      <c r="E19" s="54"/>
      <c r="F19" s="45"/>
      <c r="G19" s="51"/>
      <c r="H19" s="45"/>
      <c r="N19" s="55"/>
      <c r="O19" s="123"/>
      <c r="P19" s="55"/>
      <c r="Q19" s="55"/>
    </row>
    <row r="20" spans="1:17">
      <c r="A20" s="50">
        <v>37987</v>
      </c>
      <c r="B20" s="142">
        <v>53.790711905895101</v>
      </c>
      <c r="C20" s="142">
        <v>50.5149799091459</v>
      </c>
      <c r="D20" s="142">
        <v>6.0892392985664099</v>
      </c>
      <c r="E20" s="54"/>
      <c r="F20" s="45"/>
      <c r="G20" s="51"/>
      <c r="H20" s="45"/>
      <c r="N20" s="55"/>
      <c r="O20" s="123"/>
      <c r="P20" s="55"/>
      <c r="Q20" s="55"/>
    </row>
    <row r="21" spans="1:17">
      <c r="A21" s="50">
        <v>38353</v>
      </c>
      <c r="B21" s="142">
        <v>54.456134671414702</v>
      </c>
      <c r="C21" s="142">
        <v>50.521528002589797</v>
      </c>
      <c r="D21" s="142">
        <v>7.2247670729818001</v>
      </c>
      <c r="E21" s="54"/>
      <c r="F21" s="45"/>
      <c r="G21" s="51"/>
      <c r="H21" s="45"/>
      <c r="N21" s="55"/>
      <c r="O21" s="123"/>
      <c r="P21" s="55"/>
      <c r="Q21" s="55"/>
    </row>
    <row r="22" spans="1:17">
      <c r="A22" s="50">
        <v>38718</v>
      </c>
      <c r="B22" s="142">
        <v>55.028970450041101</v>
      </c>
      <c r="C22" s="142">
        <v>50.905221718249898</v>
      </c>
      <c r="D22" s="142">
        <v>7.4940643119690202</v>
      </c>
      <c r="E22" s="54"/>
      <c r="F22" s="45"/>
      <c r="G22" s="51"/>
      <c r="H22" s="45"/>
      <c r="N22" s="55"/>
      <c r="O22" s="123"/>
      <c r="P22" s="55"/>
      <c r="Q22" s="55"/>
    </row>
    <row r="23" spans="1:17">
      <c r="A23" s="50">
        <v>39083</v>
      </c>
      <c r="B23" s="142">
        <v>54.703367406479501</v>
      </c>
      <c r="C23" s="142">
        <v>50.652081957441801</v>
      </c>
      <c r="D23" s="142">
        <v>7.4062543785592299</v>
      </c>
      <c r="E23" s="54"/>
      <c r="F23" s="45"/>
      <c r="G23" s="51"/>
      <c r="H23" s="45"/>
      <c r="N23" s="55"/>
      <c r="O23" s="123"/>
      <c r="P23" s="55"/>
      <c r="Q23" s="55"/>
    </row>
    <row r="24" spans="1:17">
      <c r="A24" s="50">
        <v>39448</v>
      </c>
      <c r="B24" s="142">
        <v>54.287572134398502</v>
      </c>
      <c r="C24" s="142">
        <v>50.0438936241584</v>
      </c>
      <c r="D24" s="142">
        <v>7.8173378721764299</v>
      </c>
      <c r="E24" s="54"/>
      <c r="F24" s="45"/>
      <c r="G24" s="51"/>
      <c r="H24" s="45"/>
      <c r="N24" s="55"/>
      <c r="O24" s="123"/>
      <c r="P24" s="55"/>
      <c r="Q24" s="55"/>
    </row>
    <row r="25" spans="1:17">
      <c r="A25" s="50">
        <v>39814</v>
      </c>
      <c r="B25" s="142">
        <v>54.266764150811802</v>
      </c>
      <c r="C25" s="142">
        <v>48.823705639974897</v>
      </c>
      <c r="D25" s="142">
        <v>10.029150401264699</v>
      </c>
      <c r="E25" s="54"/>
      <c r="F25" s="45"/>
      <c r="G25" s="51"/>
      <c r="H25" s="45"/>
      <c r="N25" s="55"/>
      <c r="O25" s="123"/>
      <c r="P25" s="55"/>
      <c r="Q25" s="55"/>
    </row>
    <row r="26" spans="1:17">
      <c r="A26" s="50">
        <v>40179</v>
      </c>
      <c r="B26" s="142">
        <v>54.834840137645202</v>
      </c>
      <c r="C26" s="142">
        <v>48.708719854760801</v>
      </c>
      <c r="D26" s="142">
        <v>11.1737247745135</v>
      </c>
      <c r="E26" s="54"/>
      <c r="F26" s="45"/>
      <c r="G26" s="51"/>
      <c r="H26" s="45"/>
      <c r="N26" s="55"/>
      <c r="O26" s="123"/>
      <c r="P26" s="55"/>
      <c r="Q26" s="55"/>
    </row>
    <row r="27" spans="1:17">
      <c r="A27" s="50">
        <v>40544</v>
      </c>
      <c r="B27" s="142">
        <v>55.233669837961699</v>
      </c>
      <c r="C27" s="142">
        <v>49.141914617577498</v>
      </c>
      <c r="D27" s="142">
        <v>11.0320983917455</v>
      </c>
      <c r="E27" s="54"/>
      <c r="F27" s="45"/>
      <c r="G27" s="51"/>
      <c r="H27" s="45"/>
      <c r="N27" s="55"/>
      <c r="O27" s="123"/>
      <c r="P27" s="55"/>
      <c r="Q27" s="55"/>
    </row>
    <row r="28" spans="1:17">
      <c r="A28" s="50">
        <v>40909</v>
      </c>
      <c r="B28" s="142">
        <v>56.318870068198997</v>
      </c>
      <c r="C28" s="142">
        <v>50.122076598155203</v>
      </c>
      <c r="D28" s="142">
        <v>11.0080608275463</v>
      </c>
      <c r="E28" s="54"/>
      <c r="F28" s="45"/>
      <c r="G28" s="51"/>
      <c r="H28" s="45"/>
      <c r="N28" s="55"/>
      <c r="O28" s="123"/>
      <c r="P28" s="55"/>
      <c r="Q28" s="55"/>
    </row>
    <row r="29" spans="1:17">
      <c r="A29" s="50">
        <v>41275</v>
      </c>
      <c r="B29" s="142">
        <v>56.950713473120899</v>
      </c>
      <c r="C29" s="142">
        <v>51.155105574959897</v>
      </c>
      <c r="D29" s="142">
        <v>10.1847827168798</v>
      </c>
      <c r="E29" s="54"/>
      <c r="F29" s="45"/>
      <c r="G29" s="51"/>
      <c r="H29" s="45"/>
      <c r="N29" s="55"/>
      <c r="O29" s="123"/>
      <c r="P29" s="55"/>
      <c r="Q29" s="55"/>
    </row>
    <row r="30" spans="1:17">
      <c r="A30" s="50">
        <v>41640</v>
      </c>
      <c r="B30" s="142">
        <v>58.682394273877101</v>
      </c>
      <c r="C30" s="142">
        <v>54.149003836187298</v>
      </c>
      <c r="D30" s="142">
        <v>7.7279881966494699</v>
      </c>
      <c r="E30" s="54"/>
      <c r="F30" s="45"/>
      <c r="G30" s="51"/>
      <c r="H30" s="45"/>
      <c r="N30" s="55"/>
      <c r="O30" s="123"/>
      <c r="P30" s="55"/>
      <c r="Q30" s="55"/>
    </row>
    <row r="31" spans="1:17">
      <c r="A31" s="50">
        <v>42005</v>
      </c>
      <c r="B31" s="142">
        <v>59.941364815259597</v>
      </c>
      <c r="C31" s="142">
        <v>55.857409308732997</v>
      </c>
      <c r="D31" s="142">
        <v>6.8177641964486702</v>
      </c>
      <c r="E31" s="54"/>
      <c r="F31" s="45"/>
      <c r="G31" s="51"/>
      <c r="H31" s="45"/>
      <c r="N31" s="55"/>
      <c r="O31" s="123"/>
      <c r="P31" s="55"/>
      <c r="Q31" s="55"/>
    </row>
    <row r="32" spans="1:17">
      <c r="A32" s="50">
        <v>42370</v>
      </c>
      <c r="B32" s="142">
        <v>61.087931036554401</v>
      </c>
      <c r="C32" s="142">
        <v>57.8917753932934</v>
      </c>
      <c r="D32" s="142">
        <v>5.2353553922150198</v>
      </c>
      <c r="E32" s="54"/>
      <c r="F32" s="54"/>
      <c r="G32" s="51"/>
      <c r="H32" s="45"/>
      <c r="N32" s="55"/>
      <c r="O32" s="123"/>
      <c r="P32" s="55"/>
      <c r="Q32" s="55"/>
    </row>
    <row r="33" spans="1:17">
      <c r="A33" s="50">
        <v>42736</v>
      </c>
      <c r="B33" s="142">
        <v>61.723368906324801</v>
      </c>
      <c r="C33" s="142">
        <v>58.796279525130302</v>
      </c>
      <c r="D33" s="142">
        <v>4.7425300293261996</v>
      </c>
      <c r="E33" s="54"/>
      <c r="F33" s="45"/>
      <c r="G33" s="51"/>
      <c r="H33" s="45"/>
      <c r="N33" s="55"/>
      <c r="O33" s="123"/>
      <c r="P33" s="55"/>
      <c r="Q33" s="55"/>
    </row>
    <row r="34" spans="1:17">
      <c r="A34" s="50">
        <v>43101</v>
      </c>
      <c r="B34" s="142">
        <v>62.416464765810503</v>
      </c>
      <c r="C34" s="142">
        <v>59.696418303590498</v>
      </c>
      <c r="D34" s="142">
        <v>4.3579389831561599</v>
      </c>
      <c r="E34" s="54"/>
      <c r="F34" s="45"/>
      <c r="G34" s="51"/>
      <c r="H34" s="45"/>
      <c r="N34" s="55"/>
      <c r="O34" s="55"/>
      <c r="P34" s="55"/>
      <c r="Q34" s="55"/>
    </row>
    <row r="35" spans="1:17">
      <c r="E35" s="54"/>
      <c r="F35" s="45"/>
      <c r="G35" s="51"/>
      <c r="H35" s="45"/>
      <c r="N35" s="55"/>
      <c r="O35" s="55"/>
      <c r="P35" s="55"/>
      <c r="Q35" s="55"/>
    </row>
    <row r="36" spans="1:17">
      <c r="A36" s="50"/>
      <c r="B36" s="55"/>
      <c r="C36" s="123"/>
      <c r="D36" s="123"/>
      <c r="E36" s="54"/>
      <c r="F36" s="45"/>
      <c r="G36" s="51"/>
      <c r="H36" s="45"/>
      <c r="N36" s="55"/>
      <c r="O36" s="55"/>
      <c r="P36" s="55"/>
      <c r="Q36" s="55"/>
    </row>
    <row r="37" spans="1:17">
      <c r="A37" s="50"/>
      <c r="B37" s="55"/>
      <c r="C37" s="123"/>
      <c r="D37" s="123"/>
      <c r="E37" s="54"/>
      <c r="F37" s="45"/>
      <c r="G37" s="51"/>
      <c r="H37" s="45"/>
      <c r="N37" s="55"/>
      <c r="O37" s="55"/>
      <c r="P37" s="55"/>
      <c r="Q37" s="55"/>
    </row>
    <row r="38" spans="1:17">
      <c r="A38" s="50"/>
      <c r="B38" s="55"/>
      <c r="C38" s="123"/>
      <c r="D38" s="123"/>
      <c r="E38" s="54"/>
      <c r="F38" s="45"/>
      <c r="G38" s="51"/>
      <c r="H38" s="45"/>
      <c r="N38" s="55"/>
      <c r="O38" s="55"/>
      <c r="P38" s="55"/>
      <c r="Q38" s="55"/>
    </row>
    <row r="39" spans="1:17">
      <c r="A39" s="50"/>
      <c r="B39" s="55"/>
      <c r="C39" s="55"/>
      <c r="D39" s="55"/>
      <c r="E39" s="54"/>
      <c r="F39" s="45"/>
      <c r="G39" s="51"/>
      <c r="H39" s="45"/>
      <c r="N39" s="55"/>
      <c r="O39" s="55"/>
      <c r="P39" s="55"/>
      <c r="Q39" s="55"/>
    </row>
    <row r="40" spans="1:17">
      <c r="A40" s="50"/>
      <c r="B40" s="55"/>
      <c r="C40" s="55"/>
      <c r="D40" s="55"/>
      <c r="E40" s="54"/>
      <c r="F40" s="45"/>
      <c r="G40" s="51"/>
      <c r="H40" s="45"/>
      <c r="N40" s="55"/>
      <c r="O40" s="55"/>
      <c r="P40" s="55"/>
      <c r="Q40" s="55"/>
    </row>
    <row r="41" spans="1:17">
      <c r="A41" s="50"/>
      <c r="B41" s="55"/>
      <c r="C41" s="55"/>
      <c r="D41" s="55"/>
      <c r="E41" s="54"/>
      <c r="F41" s="45"/>
      <c r="G41" s="51"/>
      <c r="H41" s="45"/>
      <c r="N41" s="55"/>
      <c r="O41" s="55"/>
      <c r="P41" s="55"/>
      <c r="Q41" s="55"/>
    </row>
    <row r="42" spans="1:17">
      <c r="A42" s="50"/>
      <c r="B42" s="55"/>
      <c r="C42" s="55"/>
      <c r="D42" s="55"/>
      <c r="E42" s="54"/>
      <c r="F42" s="45"/>
      <c r="G42" s="51"/>
      <c r="H42" s="45"/>
      <c r="N42" s="55"/>
      <c r="O42" s="55"/>
      <c r="P42" s="55"/>
      <c r="Q42" s="55"/>
    </row>
    <row r="43" spans="1:17">
      <c r="A43" s="50"/>
      <c r="B43" s="55"/>
      <c r="C43" s="55"/>
      <c r="D43" s="55"/>
      <c r="E43" s="54"/>
      <c r="F43" s="45"/>
      <c r="H43" s="45"/>
      <c r="N43" s="55"/>
      <c r="O43" s="55"/>
      <c r="P43" s="55"/>
      <c r="Q43" s="55"/>
    </row>
    <row r="44" spans="1:17">
      <c r="A44" s="50"/>
      <c r="B44" s="55"/>
      <c r="C44" s="55"/>
      <c r="D44" s="55"/>
      <c r="E44" s="54"/>
      <c r="F44" s="45"/>
      <c r="H44" s="45"/>
      <c r="N44" s="55"/>
      <c r="O44" s="55"/>
      <c r="P44" s="55"/>
      <c r="Q44" s="55"/>
    </row>
    <row r="45" spans="1:17">
      <c r="A45" s="50"/>
      <c r="B45" s="55"/>
      <c r="C45" s="55"/>
      <c r="D45" s="55"/>
      <c r="E45" s="54"/>
      <c r="F45" s="45"/>
      <c r="H45" s="45"/>
      <c r="N45" s="55"/>
      <c r="O45" s="55"/>
      <c r="P45" s="55"/>
      <c r="Q45" s="55"/>
    </row>
    <row r="46" spans="1:17">
      <c r="A46" s="50"/>
      <c r="B46" s="55"/>
      <c r="C46" s="55"/>
      <c r="D46" s="55"/>
      <c r="E46" s="54"/>
      <c r="F46" s="45"/>
      <c r="H46" s="45"/>
      <c r="N46" s="55"/>
      <c r="O46" s="55"/>
      <c r="P46" s="55"/>
      <c r="Q46" s="55"/>
    </row>
    <row r="47" spans="1:17">
      <c r="A47" s="50"/>
      <c r="B47" s="55"/>
      <c r="C47" s="55"/>
      <c r="D47" s="55"/>
      <c r="E47" s="54"/>
      <c r="F47" s="45"/>
      <c r="H47" s="45"/>
      <c r="N47" s="55"/>
      <c r="O47" s="55"/>
      <c r="P47" s="55"/>
      <c r="Q47" s="55"/>
    </row>
    <row r="48" spans="1:17">
      <c r="A48" s="50"/>
      <c r="B48" s="55"/>
      <c r="C48" s="55"/>
      <c r="D48" s="55"/>
      <c r="E48" s="54"/>
      <c r="F48" s="45"/>
      <c r="H48" s="45"/>
      <c r="N48" s="55"/>
      <c r="O48" s="55"/>
      <c r="P48" s="55"/>
      <c r="Q48" s="55"/>
    </row>
    <row r="49" spans="1:17">
      <c r="A49" s="50"/>
      <c r="B49" s="55"/>
      <c r="C49" s="55"/>
      <c r="D49" s="55"/>
      <c r="E49" s="54"/>
      <c r="F49" s="45"/>
      <c r="H49" s="45"/>
      <c r="N49" s="55"/>
      <c r="O49" s="55"/>
      <c r="P49" s="55"/>
      <c r="Q49" s="55"/>
    </row>
    <row r="50" spans="1:17">
      <c r="A50" s="50"/>
      <c r="B50" s="55"/>
      <c r="C50" s="55"/>
      <c r="D50" s="55"/>
      <c r="E50" s="54"/>
      <c r="F50" s="45"/>
      <c r="H50" s="45"/>
      <c r="N50" s="55"/>
      <c r="O50" s="55"/>
      <c r="P50" s="55"/>
      <c r="Q50" s="55"/>
    </row>
    <row r="51" spans="1:17">
      <c r="A51" s="50"/>
      <c r="B51" s="55"/>
      <c r="C51" s="55"/>
      <c r="D51" s="55"/>
      <c r="E51" s="54"/>
      <c r="F51" s="45"/>
      <c r="H51" s="45"/>
      <c r="N51" s="55"/>
      <c r="O51" s="55"/>
      <c r="P51" s="55"/>
      <c r="Q51" s="55"/>
    </row>
    <row r="52" spans="1:17">
      <c r="A52" s="50"/>
      <c r="B52" s="55"/>
      <c r="C52" s="55"/>
      <c r="D52" s="55"/>
      <c r="E52" s="54"/>
      <c r="F52" s="45"/>
      <c r="H52" s="45"/>
      <c r="N52" s="55"/>
      <c r="O52" s="55"/>
      <c r="P52" s="55"/>
      <c r="Q52" s="55"/>
    </row>
    <row r="53" spans="1:17">
      <c r="A53" s="50"/>
      <c r="B53" s="55"/>
      <c r="C53" s="55"/>
      <c r="D53" s="55"/>
      <c r="E53" s="54"/>
      <c r="F53" s="45"/>
      <c r="H53" s="45"/>
      <c r="N53" s="55"/>
      <c r="O53" s="55"/>
      <c r="P53" s="55"/>
      <c r="Q53" s="55"/>
    </row>
    <row r="54" spans="1:17">
      <c r="A54" s="50"/>
      <c r="B54" s="55"/>
      <c r="C54" s="55"/>
      <c r="D54" s="55"/>
      <c r="E54" s="54"/>
      <c r="F54" s="45"/>
      <c r="H54" s="45"/>
      <c r="N54" s="55"/>
      <c r="O54" s="55"/>
      <c r="P54" s="55"/>
      <c r="Q54" s="55"/>
    </row>
    <row r="55" spans="1:17">
      <c r="A55" s="50"/>
      <c r="B55" s="55"/>
      <c r="C55" s="55"/>
      <c r="D55" s="55"/>
      <c r="E55" s="54"/>
      <c r="F55" s="45"/>
      <c r="H55" s="45"/>
      <c r="N55" s="55"/>
      <c r="O55" s="55"/>
      <c r="P55" s="55"/>
      <c r="Q55" s="55"/>
    </row>
    <row r="56" spans="1:17">
      <c r="A56" s="50"/>
      <c r="B56" s="55"/>
      <c r="C56" s="55"/>
      <c r="D56" s="55"/>
      <c r="E56" s="54"/>
      <c r="F56" s="45"/>
      <c r="H56" s="45"/>
      <c r="N56" s="55"/>
      <c r="O56" s="55"/>
      <c r="P56" s="55"/>
      <c r="Q56" s="55"/>
    </row>
    <row r="57" spans="1:17">
      <c r="A57" s="50"/>
      <c r="B57" s="55"/>
      <c r="C57" s="55"/>
      <c r="D57" s="55"/>
      <c r="E57" s="54"/>
      <c r="F57" s="45"/>
      <c r="H57" s="45"/>
      <c r="N57" s="55"/>
      <c r="O57" s="55"/>
      <c r="P57" s="55"/>
      <c r="Q57" s="55"/>
    </row>
    <row r="58" spans="1:17">
      <c r="A58" s="50"/>
      <c r="B58" s="55"/>
      <c r="C58" s="55"/>
      <c r="D58" s="55"/>
      <c r="E58" s="54"/>
      <c r="F58" s="45"/>
      <c r="H58" s="45"/>
      <c r="N58" s="55"/>
      <c r="O58" s="55"/>
      <c r="P58" s="55"/>
      <c r="Q58" s="55"/>
    </row>
    <row r="59" spans="1:17">
      <c r="A59" s="50"/>
      <c r="B59" s="55"/>
      <c r="C59" s="55"/>
      <c r="D59" s="55"/>
      <c r="E59" s="54"/>
      <c r="F59" s="45"/>
      <c r="N59" s="55"/>
      <c r="O59" s="55"/>
      <c r="P59" s="55"/>
      <c r="Q59" s="55"/>
    </row>
    <row r="60" spans="1:17">
      <c r="A60" s="50"/>
      <c r="B60" s="55"/>
      <c r="C60" s="55"/>
      <c r="D60" s="55"/>
      <c r="E60" s="54"/>
      <c r="F60" s="45"/>
      <c r="N60" s="55"/>
      <c r="O60" s="55"/>
      <c r="P60" s="55"/>
      <c r="Q60" s="55"/>
    </row>
    <row r="61" spans="1:17">
      <c r="A61" s="50"/>
      <c r="B61" s="55"/>
      <c r="C61" s="55"/>
      <c r="D61" s="55"/>
      <c r="E61" s="54"/>
      <c r="F61" s="45"/>
      <c r="N61" s="55"/>
      <c r="O61" s="55"/>
      <c r="P61" s="55"/>
      <c r="Q61" s="55"/>
    </row>
    <row r="62" spans="1:17">
      <c r="A62" s="50"/>
      <c r="B62" s="55"/>
      <c r="C62" s="55"/>
      <c r="D62" s="55"/>
      <c r="E62" s="54"/>
      <c r="F62" s="45"/>
      <c r="N62" s="55"/>
      <c r="O62" s="55"/>
      <c r="P62" s="55"/>
      <c r="Q62" s="55"/>
    </row>
    <row r="63" spans="1:17">
      <c r="A63" s="50"/>
      <c r="B63" s="55"/>
      <c r="C63" s="55"/>
      <c r="D63" s="55"/>
      <c r="E63" s="54"/>
      <c r="F63" s="45"/>
      <c r="N63" s="55"/>
      <c r="O63" s="55"/>
      <c r="P63" s="55"/>
      <c r="Q63" s="55"/>
    </row>
    <row r="64" spans="1:17">
      <c r="A64" s="50"/>
      <c r="B64" s="55"/>
      <c r="C64" s="55"/>
      <c r="D64" s="55"/>
      <c r="E64" s="54"/>
      <c r="F64" s="45"/>
      <c r="N64" s="55"/>
      <c r="O64" s="55"/>
      <c r="P64" s="55"/>
      <c r="Q64" s="55"/>
    </row>
    <row r="65" spans="1:17">
      <c r="A65" s="50"/>
      <c r="B65" s="55"/>
      <c r="C65" s="55"/>
      <c r="D65" s="55"/>
      <c r="E65" s="54"/>
      <c r="F65" s="45"/>
      <c r="N65" s="55"/>
      <c r="O65" s="55"/>
      <c r="P65" s="55"/>
      <c r="Q65" s="55"/>
    </row>
    <row r="66" spans="1:17">
      <c r="A66" s="50"/>
      <c r="B66" s="55"/>
      <c r="C66" s="55"/>
      <c r="D66" s="55"/>
      <c r="E66" s="54"/>
      <c r="F66" s="45"/>
      <c r="N66" s="55"/>
      <c r="O66" s="55"/>
      <c r="P66" s="55"/>
      <c r="Q66" s="55"/>
    </row>
    <row r="67" spans="1:17">
      <c r="A67" s="50"/>
      <c r="B67" s="55"/>
      <c r="C67" s="55"/>
      <c r="D67" s="55"/>
      <c r="E67" s="54"/>
      <c r="F67" s="45"/>
      <c r="N67" s="55"/>
      <c r="O67" s="55"/>
      <c r="P67" s="55"/>
      <c r="Q67" s="55"/>
    </row>
    <row r="68" spans="1:17">
      <c r="A68" s="50"/>
      <c r="B68" s="55"/>
      <c r="C68" s="55"/>
      <c r="D68" s="55"/>
      <c r="E68" s="54"/>
      <c r="F68" s="45"/>
      <c r="N68" s="55"/>
      <c r="O68" s="55"/>
      <c r="P68" s="55"/>
      <c r="Q68" s="55"/>
    </row>
    <row r="69" spans="1:17">
      <c r="A69" s="50"/>
      <c r="B69" s="55"/>
      <c r="C69" s="55"/>
      <c r="D69" s="55"/>
      <c r="E69" s="54"/>
      <c r="F69" s="45"/>
      <c r="N69" s="55"/>
      <c r="O69" s="55"/>
      <c r="P69" s="55"/>
      <c r="Q69" s="55"/>
    </row>
    <row r="70" spans="1:17">
      <c r="A70" s="50"/>
      <c r="B70" s="55"/>
      <c r="C70" s="55"/>
      <c r="D70" s="55"/>
      <c r="E70" s="54"/>
      <c r="F70" s="45"/>
      <c r="N70" s="55"/>
      <c r="O70" s="55"/>
      <c r="P70" s="55"/>
      <c r="Q70" s="55"/>
    </row>
    <row r="71" spans="1:17">
      <c r="A71" s="50"/>
    </row>
    <row r="72" spans="1:17">
      <c r="A72" s="50"/>
    </row>
  </sheetData>
  <customSheetViews>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67"/>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45" bestFit="1" customWidth="1"/>
    <col min="2" max="2" width="15.28515625" style="46" customWidth="1"/>
    <col min="3" max="3" width="14.42578125" style="45" bestFit="1" customWidth="1"/>
    <col min="4" max="4" width="14.7109375" style="45" customWidth="1"/>
    <col min="5" max="5" width="9.140625" style="45" customWidth="1"/>
    <col min="6" max="11" width="9.140625" style="52" customWidth="1"/>
    <col min="12" max="12" width="9.140625" style="45"/>
    <col min="13" max="13" width="9.140625" style="51"/>
    <col min="14" max="16384" width="9.140625" style="45"/>
  </cols>
  <sheetData>
    <row r="1" spans="1:17">
      <c r="A1" s="4"/>
      <c r="B1" s="6"/>
      <c r="C1" s="6"/>
      <c r="D1" s="6"/>
      <c r="E1" s="4"/>
      <c r="F1" s="45"/>
      <c r="G1" s="45"/>
      <c r="H1" s="45"/>
      <c r="I1" s="45"/>
      <c r="J1" s="45"/>
      <c r="K1" s="45"/>
      <c r="L1" s="51"/>
      <c r="M1" s="45"/>
    </row>
    <row r="2" spans="1:17">
      <c r="A2" s="6" t="s">
        <v>0</v>
      </c>
      <c r="B2" s="6" t="s">
        <v>461</v>
      </c>
      <c r="C2" s="6"/>
      <c r="D2" s="6"/>
      <c r="E2" s="4"/>
      <c r="F2" s="45"/>
      <c r="G2" s="45"/>
      <c r="H2" s="45"/>
      <c r="I2" s="45"/>
      <c r="J2" s="45"/>
      <c r="K2" s="45"/>
      <c r="L2" s="51"/>
      <c r="M2" s="45"/>
    </row>
    <row r="3" spans="1:17">
      <c r="A3" s="6" t="s">
        <v>27</v>
      </c>
      <c r="B3" s="6" t="s">
        <v>460</v>
      </c>
      <c r="C3" s="6"/>
      <c r="D3" s="6"/>
      <c r="E3" s="4"/>
      <c r="F3" s="45"/>
      <c r="G3" s="45"/>
      <c r="H3" s="45"/>
      <c r="I3" s="45"/>
      <c r="J3" s="45"/>
      <c r="K3" s="45"/>
      <c r="L3" s="51"/>
      <c r="M3" s="45"/>
    </row>
    <row r="4" spans="1:17">
      <c r="A4" s="146" t="s">
        <v>23</v>
      </c>
      <c r="B4" s="6" t="s">
        <v>212</v>
      </c>
      <c r="C4" s="6"/>
      <c r="D4" s="6"/>
      <c r="E4" s="4"/>
      <c r="F4" s="45"/>
      <c r="G4" s="45"/>
      <c r="H4" s="45"/>
      <c r="I4" s="45"/>
      <c r="J4" s="45"/>
      <c r="K4" s="45"/>
      <c r="L4" s="51"/>
      <c r="M4" s="45"/>
    </row>
    <row r="5" spans="1:17">
      <c r="A5" s="146" t="s">
        <v>131</v>
      </c>
      <c r="B5" s="6" t="s">
        <v>213</v>
      </c>
      <c r="C5" s="6"/>
      <c r="D5" s="6"/>
      <c r="E5" s="4"/>
      <c r="F5" s="45"/>
      <c r="G5" s="45"/>
      <c r="H5" s="45"/>
      <c r="I5" s="45"/>
      <c r="J5" s="45"/>
      <c r="K5" s="45"/>
      <c r="L5" s="51"/>
      <c r="M5" s="45"/>
    </row>
    <row r="6" spans="1:17">
      <c r="A6" s="45" t="s">
        <v>126</v>
      </c>
      <c r="B6" s="46" t="s">
        <v>223</v>
      </c>
      <c r="C6" s="6"/>
      <c r="D6" s="6"/>
      <c r="E6" s="4"/>
      <c r="F6" s="45"/>
      <c r="G6" s="45"/>
      <c r="H6" s="45"/>
      <c r="I6" s="45"/>
      <c r="J6" s="45"/>
      <c r="K6" s="45"/>
      <c r="L6" s="51"/>
      <c r="M6" s="45"/>
    </row>
    <row r="7" spans="1:17">
      <c r="A7" s="45" t="s">
        <v>128</v>
      </c>
      <c r="B7" s="46" t="s">
        <v>190</v>
      </c>
      <c r="C7" s="6"/>
      <c r="D7" s="6"/>
      <c r="E7" s="4"/>
      <c r="F7" s="45"/>
      <c r="G7" s="45"/>
      <c r="H7" s="45"/>
      <c r="I7" s="45"/>
      <c r="J7" s="45"/>
      <c r="K7" s="45"/>
      <c r="L7" s="51"/>
      <c r="M7" s="45"/>
    </row>
    <row r="8" spans="1:17">
      <c r="B8" s="47" t="s">
        <v>141</v>
      </c>
      <c r="C8" s="6"/>
      <c r="D8" s="6"/>
      <c r="E8" s="4"/>
      <c r="F8" s="45"/>
      <c r="G8" s="45"/>
      <c r="H8" s="45"/>
      <c r="I8" s="45"/>
      <c r="J8" s="45"/>
      <c r="K8" s="45"/>
      <c r="L8" s="51"/>
      <c r="M8" s="45"/>
    </row>
    <row r="9" spans="1:17">
      <c r="B9" s="6"/>
      <c r="C9" s="6"/>
      <c r="D9" s="6"/>
      <c r="E9" s="4"/>
      <c r="F9" s="45"/>
      <c r="G9" s="45"/>
      <c r="H9" s="45"/>
      <c r="I9" s="45"/>
      <c r="J9" s="45"/>
      <c r="K9" s="45"/>
      <c r="L9" s="51"/>
      <c r="M9" s="45"/>
    </row>
    <row r="10" spans="1:17">
      <c r="A10" s="4"/>
      <c r="B10" s="4"/>
      <c r="C10" s="4"/>
      <c r="D10" s="4"/>
      <c r="E10" s="4"/>
      <c r="F10" s="4"/>
      <c r="G10" s="45"/>
      <c r="H10" s="51"/>
      <c r="I10" s="45"/>
      <c r="J10" s="45"/>
      <c r="K10" s="45"/>
      <c r="M10" s="45"/>
    </row>
    <row r="11" spans="1:17">
      <c r="B11" s="57" t="s">
        <v>237</v>
      </c>
      <c r="C11" s="57" t="s">
        <v>187</v>
      </c>
      <c r="D11" s="53" t="s">
        <v>186</v>
      </c>
      <c r="E11" s="97" t="s">
        <v>230</v>
      </c>
      <c r="F11" s="51"/>
      <c r="G11" s="45"/>
      <c r="H11" s="45"/>
      <c r="I11" s="45"/>
      <c r="J11" s="45"/>
      <c r="K11" s="45"/>
      <c r="M11" s="45"/>
    </row>
    <row r="12" spans="1:17" s="55" customFormat="1">
      <c r="A12" s="54"/>
      <c r="B12" s="57" t="s">
        <v>185</v>
      </c>
      <c r="C12" s="57" t="s">
        <v>184</v>
      </c>
      <c r="D12" s="53" t="s">
        <v>183</v>
      </c>
      <c r="E12" s="97" t="s">
        <v>201</v>
      </c>
      <c r="F12" s="51"/>
    </row>
    <row r="13" spans="1:17">
      <c r="A13" s="144">
        <v>2005</v>
      </c>
      <c r="B13" s="56">
        <v>0.17705396505058574</v>
      </c>
      <c r="C13" s="56">
        <v>-4.1047276655969496</v>
      </c>
      <c r="D13" s="56">
        <v>7.7594489092013204</v>
      </c>
      <c r="E13" s="56">
        <v>3.8317752086549564</v>
      </c>
      <c r="F13" s="143"/>
      <c r="G13" s="45"/>
      <c r="H13" s="45"/>
      <c r="I13" s="45"/>
      <c r="J13" s="45"/>
      <c r="K13" s="45"/>
      <c r="M13" s="55"/>
      <c r="N13" s="123"/>
      <c r="O13" s="123"/>
      <c r="P13" s="123"/>
      <c r="Q13" s="56"/>
    </row>
    <row r="14" spans="1:17">
      <c r="A14" s="144">
        <v>2006</v>
      </c>
      <c r="B14" s="56">
        <v>0.20354199852523042</v>
      </c>
      <c r="C14" s="56">
        <v>-4.6469638732335303</v>
      </c>
      <c r="D14" s="56">
        <v>8.6667953229323906</v>
      </c>
      <c r="E14" s="56">
        <v>4.2233734482240903</v>
      </c>
      <c r="F14" s="143"/>
      <c r="G14" s="45"/>
      <c r="H14" s="45"/>
      <c r="I14" s="45"/>
      <c r="J14" s="45"/>
      <c r="K14" s="45"/>
      <c r="M14" s="55"/>
      <c r="N14" s="123"/>
      <c r="O14" s="123"/>
      <c r="P14" s="123"/>
      <c r="Q14" s="56"/>
    </row>
    <row r="15" spans="1:17">
      <c r="A15" s="144">
        <v>2007</v>
      </c>
      <c r="B15" s="56">
        <v>-4.1746685046054027E-2</v>
      </c>
      <c r="C15" s="56">
        <v>-1.26502914004356</v>
      </c>
      <c r="D15" s="56">
        <v>10.4060636697986</v>
      </c>
      <c r="E15" s="56">
        <v>9.0992878447089858</v>
      </c>
      <c r="F15" s="143"/>
      <c r="G15" s="45"/>
      <c r="H15" s="45"/>
      <c r="I15" s="45"/>
      <c r="J15" s="45"/>
      <c r="K15" s="45"/>
      <c r="M15" s="55"/>
      <c r="N15" s="123"/>
      <c r="O15" s="123"/>
      <c r="P15" s="123"/>
      <c r="Q15" s="56"/>
    </row>
    <row r="16" spans="1:17">
      <c r="A16" s="144">
        <v>2008</v>
      </c>
      <c r="B16" s="56">
        <v>-1.4395677878662656</v>
      </c>
      <c r="C16" s="56">
        <v>-0.85799480782764403</v>
      </c>
      <c r="D16" s="56">
        <v>8.1611007531751003</v>
      </c>
      <c r="E16" s="56">
        <v>5.8635381574811909</v>
      </c>
      <c r="F16" s="143"/>
      <c r="G16" s="45"/>
      <c r="H16" s="45"/>
      <c r="I16" s="45"/>
      <c r="J16" s="45"/>
      <c r="K16" s="45"/>
      <c r="M16" s="55"/>
      <c r="N16" s="123"/>
      <c r="O16" s="123"/>
      <c r="P16" s="123"/>
      <c r="Q16" s="56"/>
    </row>
    <row r="17" spans="1:17">
      <c r="A17" s="144">
        <v>2009</v>
      </c>
      <c r="B17" s="56">
        <v>-5.3064389701603973</v>
      </c>
      <c r="C17" s="56">
        <v>8.6552077556230103</v>
      </c>
      <c r="D17" s="56">
        <v>2.4707369848123202</v>
      </c>
      <c r="E17" s="56">
        <v>5.8195057702749331</v>
      </c>
      <c r="F17" s="143"/>
      <c r="G17" s="45"/>
      <c r="H17" s="45"/>
      <c r="I17" s="45"/>
      <c r="J17" s="45"/>
      <c r="K17" s="45"/>
      <c r="M17" s="55"/>
      <c r="N17" s="123"/>
      <c r="O17" s="123"/>
      <c r="P17" s="123"/>
      <c r="Q17" s="56"/>
    </row>
    <row r="18" spans="1:17">
      <c r="A18" s="144">
        <v>2010</v>
      </c>
      <c r="B18" s="56">
        <v>-1.3610095790029066</v>
      </c>
      <c r="C18" s="56">
        <v>-0.50749236438365397</v>
      </c>
      <c r="D18" s="56">
        <v>2.3533107510893099</v>
      </c>
      <c r="E18" s="56">
        <v>0.48480880770274926</v>
      </c>
      <c r="F18" s="143"/>
      <c r="G18" s="45"/>
      <c r="H18" s="45"/>
      <c r="I18" s="45"/>
      <c r="J18" s="45"/>
      <c r="K18" s="45"/>
      <c r="M18" s="55"/>
      <c r="N18" s="123"/>
      <c r="O18" s="123"/>
      <c r="P18" s="123"/>
      <c r="Q18" s="56"/>
    </row>
    <row r="19" spans="1:17">
      <c r="A19" s="144">
        <v>2011</v>
      </c>
      <c r="B19" s="56">
        <v>5.8989501960397539E-3</v>
      </c>
      <c r="C19" s="56">
        <v>-1.75771434883633</v>
      </c>
      <c r="D19" s="56">
        <v>5.2573439992132398</v>
      </c>
      <c r="E19" s="56">
        <v>3.5055286005729496</v>
      </c>
      <c r="F19" s="143"/>
      <c r="G19" s="45"/>
      <c r="H19" s="45"/>
      <c r="I19" s="45"/>
      <c r="J19" s="45"/>
      <c r="K19" s="45"/>
      <c r="M19" s="55"/>
      <c r="N19" s="123"/>
      <c r="O19" s="123"/>
      <c r="P19" s="123"/>
      <c r="Q19" s="56"/>
    </row>
    <row r="20" spans="1:17">
      <c r="A20" s="144">
        <v>2012</v>
      </c>
      <c r="B20" s="56">
        <v>-1.6193658730084275</v>
      </c>
      <c r="C20" s="56">
        <v>2.3164383792321099</v>
      </c>
      <c r="D20" s="56">
        <v>6.4697772568892402</v>
      </c>
      <c r="E20" s="56">
        <v>7.1668497631129231</v>
      </c>
      <c r="F20" s="143"/>
      <c r="G20" s="45"/>
      <c r="H20" s="45"/>
      <c r="I20" s="45"/>
      <c r="J20" s="45"/>
      <c r="K20" s="45"/>
      <c r="M20" s="55"/>
      <c r="N20" s="123"/>
      <c r="O20" s="123"/>
      <c r="P20" s="123"/>
      <c r="Q20" s="56"/>
    </row>
    <row r="21" spans="1:17">
      <c r="A21" s="144">
        <v>2013</v>
      </c>
      <c r="B21" s="56">
        <v>0.4728579467577112</v>
      </c>
      <c r="C21" s="56">
        <v>-2.1913893790101699</v>
      </c>
      <c r="D21" s="56">
        <v>4.1611549523236899</v>
      </c>
      <c r="E21" s="56">
        <v>2.4426235200712312</v>
      </c>
      <c r="F21" s="143"/>
      <c r="G21" s="45"/>
      <c r="H21" s="45"/>
      <c r="I21" s="45"/>
      <c r="J21" s="45"/>
      <c r="K21" s="45"/>
      <c r="M21" s="55"/>
      <c r="N21" s="123"/>
      <c r="O21" s="123"/>
      <c r="P21" s="123"/>
      <c r="Q21" s="56"/>
    </row>
    <row r="22" spans="1:17">
      <c r="A22" s="144">
        <v>2014</v>
      </c>
      <c r="B22" s="56">
        <v>4.8188698798092977</v>
      </c>
      <c r="C22" s="56">
        <v>-4.8393619108052501</v>
      </c>
      <c r="D22" s="56">
        <v>4.9364417804423404</v>
      </c>
      <c r="E22" s="56">
        <v>4.915949749446388</v>
      </c>
      <c r="F22" s="143"/>
      <c r="G22" s="45"/>
      <c r="H22" s="45"/>
      <c r="I22" s="45"/>
      <c r="J22" s="45"/>
      <c r="K22" s="45"/>
      <c r="M22" s="55"/>
      <c r="N22" s="123"/>
      <c r="O22" s="123"/>
      <c r="P22" s="123"/>
      <c r="Q22" s="56"/>
    </row>
    <row r="23" spans="1:17">
      <c r="A23" s="144">
        <v>2015</v>
      </c>
      <c r="B23" s="56">
        <v>1.6490292717625652</v>
      </c>
      <c r="C23" s="56">
        <v>-3.7466152593571298</v>
      </c>
      <c r="D23" s="56">
        <v>4.5417969607107898</v>
      </c>
      <c r="E23" s="56">
        <v>2.4442109731162249</v>
      </c>
      <c r="F23" s="143"/>
      <c r="G23" s="45"/>
      <c r="H23" s="45"/>
      <c r="I23" s="45"/>
      <c r="J23" s="45"/>
      <c r="K23" s="45"/>
      <c r="M23" s="55"/>
      <c r="N23" s="123"/>
      <c r="O23" s="123"/>
      <c r="P23" s="123"/>
      <c r="Q23" s="56"/>
    </row>
    <row r="24" spans="1:17">
      <c r="A24" s="144">
        <v>2016</v>
      </c>
      <c r="B24" s="56">
        <v>5.1146630779934226</v>
      </c>
      <c r="C24" s="56">
        <v>-3.24723057717986</v>
      </c>
      <c r="D24" s="56">
        <v>4.7927369404286901</v>
      </c>
      <c r="E24" s="56">
        <v>6.6601694412422532</v>
      </c>
      <c r="F24" s="143"/>
      <c r="G24" s="45"/>
      <c r="H24" s="45"/>
      <c r="I24" s="45"/>
      <c r="J24" s="45"/>
      <c r="K24" s="45"/>
      <c r="M24" s="55"/>
      <c r="N24" s="123"/>
      <c r="O24" s="123"/>
      <c r="P24" s="123"/>
      <c r="Q24" s="56"/>
    </row>
    <row r="25" spans="1:17">
      <c r="A25" s="144">
        <v>2017</v>
      </c>
      <c r="B25" s="56">
        <v>1.9537380623070499</v>
      </c>
      <c r="C25" s="56">
        <v>-3.88447737735979</v>
      </c>
      <c r="D25" s="56">
        <v>6.6576848953971304</v>
      </c>
      <c r="E25" s="56">
        <v>4.7269455803443901</v>
      </c>
      <c r="F25" s="143"/>
      <c r="G25" s="45"/>
      <c r="H25" s="45"/>
      <c r="I25" s="45"/>
      <c r="J25" s="45"/>
      <c r="K25" s="45"/>
      <c r="M25" s="55"/>
      <c r="N25" s="123"/>
      <c r="O25" s="123"/>
      <c r="P25" s="123"/>
      <c r="Q25" s="56"/>
    </row>
    <row r="26" spans="1:17">
      <c r="A26" s="144">
        <v>2018</v>
      </c>
      <c r="B26" s="56">
        <v>1.3454332689544799</v>
      </c>
      <c r="C26" s="56">
        <v>-3.83327550822092</v>
      </c>
      <c r="D26" s="56">
        <v>5.7875219063385099</v>
      </c>
      <c r="E26" s="56">
        <v>3.2996796670720698</v>
      </c>
      <c r="F26" s="143"/>
      <c r="G26" s="45"/>
      <c r="H26" s="45"/>
      <c r="I26" s="45"/>
      <c r="J26" s="45"/>
      <c r="K26" s="45"/>
      <c r="M26" s="55"/>
      <c r="N26" s="123"/>
      <c r="O26" s="123"/>
      <c r="P26" s="123"/>
      <c r="Q26" s="56"/>
    </row>
    <row r="27" spans="1:17">
      <c r="B27" s="45"/>
      <c r="F27" s="143"/>
      <c r="G27" s="45"/>
      <c r="H27" s="45"/>
      <c r="I27" s="45"/>
      <c r="J27" s="45"/>
      <c r="K27" s="45"/>
      <c r="M27" s="55"/>
      <c r="N27" s="123"/>
      <c r="O27" s="123"/>
      <c r="P27" s="123"/>
      <c r="Q27" s="56"/>
    </row>
    <row r="28" spans="1:17">
      <c r="B28" s="45"/>
      <c r="F28" s="143"/>
      <c r="G28" s="45"/>
      <c r="H28" s="45"/>
      <c r="I28" s="45"/>
      <c r="J28" s="45"/>
      <c r="K28" s="45"/>
      <c r="M28" s="55"/>
      <c r="N28" s="123"/>
      <c r="O28" s="123"/>
      <c r="P28" s="123"/>
      <c r="Q28" s="56"/>
    </row>
    <row r="29" spans="1:17">
      <c r="B29" s="56"/>
      <c r="C29" s="56"/>
      <c r="D29" s="56"/>
      <c r="E29" s="56"/>
      <c r="F29" s="143"/>
      <c r="G29" s="45"/>
      <c r="H29" s="45"/>
      <c r="I29" s="45"/>
      <c r="J29" s="45"/>
      <c r="K29" s="45"/>
      <c r="M29" s="55"/>
      <c r="N29" s="123"/>
      <c r="O29" s="123"/>
      <c r="P29" s="123"/>
      <c r="Q29" s="56"/>
    </row>
    <row r="30" spans="1:17">
      <c r="B30" s="45"/>
      <c r="F30" s="143"/>
      <c r="G30" s="45"/>
      <c r="H30" s="45"/>
      <c r="I30" s="45"/>
      <c r="J30" s="45"/>
      <c r="K30" s="45"/>
      <c r="M30" s="55"/>
      <c r="N30" s="123"/>
      <c r="O30" s="123"/>
      <c r="P30" s="123"/>
      <c r="Q30" s="56"/>
    </row>
    <row r="31" spans="1:17">
      <c r="B31" s="45"/>
      <c r="F31" s="143"/>
      <c r="G31" s="45"/>
      <c r="H31" s="45"/>
      <c r="I31" s="45"/>
      <c r="J31" s="45"/>
      <c r="K31" s="45"/>
      <c r="M31" s="55"/>
      <c r="N31" s="123"/>
      <c r="O31" s="123"/>
      <c r="P31" s="123"/>
      <c r="Q31" s="56"/>
    </row>
    <row r="32" spans="1:17">
      <c r="B32" s="52"/>
      <c r="C32" s="52"/>
      <c r="D32" s="52"/>
      <c r="E32" s="52"/>
      <c r="F32" s="143"/>
      <c r="G32" s="45"/>
      <c r="H32" s="45"/>
      <c r="I32" s="45"/>
      <c r="J32" s="45"/>
      <c r="K32" s="45"/>
      <c r="M32" s="55"/>
      <c r="N32" s="123"/>
      <c r="O32" s="123"/>
      <c r="P32" s="123"/>
      <c r="Q32" s="56"/>
    </row>
    <row r="33" spans="2:18">
      <c r="B33" s="52"/>
      <c r="C33" s="52"/>
      <c r="D33" s="52"/>
      <c r="E33" s="52"/>
      <c r="F33" s="143"/>
      <c r="G33" s="45"/>
      <c r="H33" s="45"/>
      <c r="I33" s="45"/>
      <c r="J33" s="45"/>
      <c r="K33" s="45"/>
      <c r="M33" s="55"/>
      <c r="N33" s="123"/>
      <c r="O33" s="123"/>
      <c r="P33" s="123"/>
      <c r="Q33" s="56"/>
    </row>
    <row r="34" spans="2:18">
      <c r="B34" s="52"/>
      <c r="C34" s="52"/>
      <c r="D34" s="52"/>
      <c r="E34" s="52"/>
      <c r="F34" s="143"/>
      <c r="G34" s="45"/>
      <c r="H34" s="45"/>
      <c r="I34" s="45"/>
      <c r="J34" s="45"/>
      <c r="K34" s="45"/>
      <c r="M34" s="55"/>
      <c r="N34" s="123"/>
      <c r="O34" s="123"/>
      <c r="P34" s="123"/>
      <c r="Q34" s="56"/>
    </row>
    <row r="35" spans="2:18">
      <c r="B35" s="52"/>
      <c r="C35" s="52"/>
      <c r="D35" s="52"/>
      <c r="E35" s="52"/>
      <c r="F35" s="143"/>
      <c r="G35" s="45"/>
      <c r="H35" s="45"/>
      <c r="I35" s="45"/>
      <c r="J35" s="45"/>
      <c r="K35" s="45"/>
      <c r="M35" s="55"/>
      <c r="N35" s="123"/>
      <c r="O35" s="123"/>
      <c r="P35" s="123"/>
      <c r="Q35" s="56"/>
    </row>
    <row r="36" spans="2:18">
      <c r="B36" s="52"/>
      <c r="C36" s="52"/>
      <c r="D36" s="52"/>
      <c r="E36" s="52"/>
      <c r="F36" s="143"/>
      <c r="G36" s="45"/>
      <c r="H36" s="45"/>
      <c r="I36" s="45"/>
      <c r="J36" s="45"/>
      <c r="K36" s="45"/>
      <c r="M36" s="55"/>
      <c r="N36" s="123"/>
      <c r="O36" s="123"/>
      <c r="P36" s="123"/>
      <c r="Q36" s="56"/>
    </row>
    <row r="37" spans="2:18">
      <c r="B37" s="52"/>
      <c r="C37" s="52"/>
      <c r="D37" s="52"/>
      <c r="E37" s="52"/>
      <c r="F37" s="143"/>
      <c r="G37" s="45"/>
      <c r="H37" s="45"/>
      <c r="I37" s="45"/>
      <c r="J37" s="45"/>
      <c r="K37" s="45"/>
      <c r="M37" s="55"/>
      <c r="N37" s="123"/>
      <c r="O37" s="123"/>
      <c r="P37" s="123"/>
      <c r="Q37" s="56"/>
    </row>
    <row r="38" spans="2:18">
      <c r="B38" s="52"/>
      <c r="C38" s="52"/>
      <c r="D38" s="52"/>
      <c r="E38" s="52"/>
      <c r="F38" s="143"/>
      <c r="G38" s="45"/>
      <c r="H38" s="45"/>
      <c r="I38" s="45"/>
      <c r="J38" s="45"/>
      <c r="K38" s="45"/>
      <c r="M38" s="55"/>
      <c r="N38" s="123"/>
      <c r="O38" s="123"/>
      <c r="P38" s="123"/>
      <c r="Q38" s="56"/>
    </row>
    <row r="39" spans="2:18">
      <c r="B39" s="52"/>
      <c r="C39" s="52"/>
      <c r="D39" s="52"/>
      <c r="E39" s="52"/>
      <c r="F39" s="143"/>
      <c r="G39" s="45"/>
      <c r="H39" s="45"/>
      <c r="I39" s="45"/>
      <c r="J39" s="45"/>
      <c r="K39" s="45"/>
      <c r="M39" s="55"/>
      <c r="N39" s="123"/>
      <c r="O39" s="123"/>
      <c r="P39" s="123"/>
      <c r="Q39" s="56"/>
    </row>
    <row r="40" spans="2:18">
      <c r="B40" s="52"/>
      <c r="C40" s="52"/>
      <c r="D40" s="52"/>
      <c r="E40" s="52"/>
      <c r="F40" s="143"/>
      <c r="G40" s="45"/>
      <c r="H40" s="45"/>
      <c r="I40" s="45"/>
      <c r="J40" s="45"/>
      <c r="K40" s="45"/>
      <c r="M40" s="55"/>
      <c r="N40" s="123"/>
      <c r="O40" s="123"/>
      <c r="P40" s="123"/>
      <c r="Q40" s="56"/>
    </row>
    <row r="41" spans="2:18">
      <c r="B41" s="52"/>
      <c r="C41" s="52"/>
      <c r="D41" s="52"/>
      <c r="E41" s="52"/>
      <c r="F41" s="143"/>
      <c r="G41" s="45"/>
      <c r="H41" s="45"/>
      <c r="I41" s="45"/>
      <c r="J41" s="45"/>
      <c r="K41" s="45"/>
      <c r="M41" s="55"/>
      <c r="N41" s="123"/>
      <c r="O41" s="123"/>
      <c r="P41" s="123"/>
      <c r="Q41" s="56"/>
    </row>
    <row r="42" spans="2:18">
      <c r="B42" s="52"/>
      <c r="C42" s="52"/>
      <c r="D42" s="52"/>
      <c r="E42" s="52"/>
      <c r="F42" s="143"/>
      <c r="G42" s="45"/>
      <c r="H42" s="45"/>
      <c r="I42" s="45"/>
      <c r="J42" s="45"/>
      <c r="K42" s="45"/>
      <c r="M42" s="55"/>
      <c r="N42" s="123"/>
      <c r="O42" s="123"/>
      <c r="P42" s="123"/>
      <c r="Q42" s="56"/>
    </row>
    <row r="43" spans="2:18">
      <c r="B43" s="52"/>
      <c r="C43" s="52"/>
      <c r="D43" s="52"/>
      <c r="E43" s="52"/>
      <c r="F43" s="143"/>
      <c r="G43" s="45"/>
      <c r="H43" s="45"/>
      <c r="I43" s="45"/>
      <c r="J43" s="45"/>
      <c r="K43" s="45"/>
      <c r="M43" s="55"/>
      <c r="N43" s="123"/>
      <c r="O43" s="123"/>
      <c r="P43" s="123"/>
      <c r="Q43" s="56"/>
    </row>
    <row r="44" spans="2:18">
      <c r="B44" s="52"/>
      <c r="C44" s="52"/>
      <c r="D44" s="52"/>
      <c r="E44" s="52"/>
      <c r="F44" s="143"/>
      <c r="G44" s="45"/>
      <c r="H44" s="45"/>
      <c r="I44" s="45"/>
      <c r="J44" s="45"/>
      <c r="K44" s="45"/>
      <c r="M44" s="55"/>
      <c r="N44" s="123"/>
      <c r="O44" s="123"/>
      <c r="P44" s="123"/>
      <c r="Q44" s="56"/>
    </row>
    <row r="45" spans="2:18">
      <c r="B45" s="52"/>
      <c r="C45" s="52"/>
      <c r="D45" s="52"/>
      <c r="E45" s="52"/>
      <c r="F45" s="143"/>
      <c r="G45" s="45"/>
      <c r="H45" s="45"/>
      <c r="I45" s="45"/>
      <c r="J45" s="45"/>
      <c r="K45" s="45"/>
      <c r="M45" s="55"/>
      <c r="N45" s="123"/>
      <c r="O45" s="123"/>
      <c r="P45" s="123"/>
      <c r="Q45" s="56"/>
    </row>
    <row r="46" spans="2:18">
      <c r="B46" s="52"/>
      <c r="C46" s="52"/>
      <c r="D46" s="52"/>
      <c r="E46" s="52"/>
      <c r="F46" s="143"/>
      <c r="G46" s="45"/>
      <c r="H46" s="45"/>
      <c r="I46" s="45"/>
      <c r="J46" s="45"/>
      <c r="K46" s="45"/>
      <c r="M46" s="55"/>
      <c r="N46" s="123"/>
      <c r="O46" s="123"/>
      <c r="P46" s="123"/>
      <c r="Q46" s="56"/>
    </row>
    <row r="47" spans="2:18">
      <c r="B47" s="52"/>
      <c r="C47" s="52"/>
      <c r="D47" s="52"/>
      <c r="E47" s="52"/>
      <c r="F47" s="143"/>
      <c r="G47" s="45"/>
      <c r="H47" s="45"/>
      <c r="I47" s="45"/>
      <c r="J47" s="45"/>
      <c r="K47" s="45"/>
      <c r="M47" s="55"/>
      <c r="N47" s="123"/>
      <c r="O47" s="123"/>
      <c r="P47" s="123"/>
      <c r="Q47" s="56"/>
    </row>
    <row r="48" spans="2:18">
      <c r="B48" s="45"/>
      <c r="C48" s="52"/>
      <c r="D48" s="52"/>
      <c r="E48" s="52"/>
      <c r="G48" s="143"/>
      <c r="H48" s="45"/>
      <c r="I48" s="45"/>
      <c r="J48" s="45"/>
      <c r="K48" s="45"/>
      <c r="M48" s="45"/>
      <c r="N48" s="55"/>
      <c r="O48" s="123"/>
      <c r="P48" s="123"/>
      <c r="Q48" s="123"/>
      <c r="R48" s="56"/>
    </row>
    <row r="49" spans="1:18">
      <c r="B49" s="45"/>
      <c r="C49" s="52"/>
      <c r="D49" s="52"/>
      <c r="E49" s="52"/>
      <c r="G49" s="143"/>
      <c r="H49" s="45"/>
      <c r="I49" s="45"/>
      <c r="J49" s="45"/>
      <c r="K49" s="45"/>
      <c r="M49" s="45"/>
      <c r="N49" s="55"/>
      <c r="O49" s="123"/>
      <c r="P49" s="123"/>
      <c r="Q49" s="123"/>
      <c r="R49" s="56"/>
    </row>
    <row r="50" spans="1:18">
      <c r="A50" s="110"/>
      <c r="B50" s="110"/>
      <c r="C50" s="52"/>
      <c r="D50" s="52"/>
      <c r="E50" s="52"/>
      <c r="G50" s="143"/>
      <c r="H50" s="45"/>
      <c r="I50" s="45"/>
      <c r="J50" s="45"/>
      <c r="K50" s="45"/>
      <c r="M50" s="45"/>
      <c r="N50" s="55"/>
      <c r="O50" s="123"/>
      <c r="P50" s="123"/>
      <c r="Q50" s="123"/>
      <c r="R50" s="56"/>
    </row>
    <row r="51" spans="1:18">
      <c r="A51" s="110"/>
      <c r="B51" s="110"/>
      <c r="C51" s="52"/>
      <c r="D51" s="52"/>
      <c r="E51" s="52"/>
      <c r="G51" s="143"/>
      <c r="H51" s="45"/>
      <c r="I51" s="45"/>
      <c r="J51" s="45"/>
      <c r="K51" s="45"/>
      <c r="M51" s="45"/>
      <c r="N51" s="55"/>
      <c r="O51" s="123"/>
      <c r="P51" s="123"/>
      <c r="Q51" s="123"/>
      <c r="R51" s="56"/>
    </row>
    <row r="52" spans="1:18">
      <c r="A52" s="110"/>
      <c r="B52" s="110"/>
      <c r="C52" s="52"/>
      <c r="D52" s="52"/>
      <c r="E52" s="52"/>
      <c r="G52" s="143"/>
      <c r="H52" s="45"/>
      <c r="I52" s="45"/>
      <c r="J52" s="45"/>
      <c r="K52" s="45"/>
      <c r="M52" s="45"/>
      <c r="N52" s="55"/>
      <c r="O52" s="123"/>
      <c r="P52" s="123"/>
      <c r="Q52" s="123"/>
      <c r="R52" s="56"/>
    </row>
    <row r="53" spans="1:18">
      <c r="A53" s="110"/>
      <c r="B53" s="110"/>
      <c r="C53" s="52"/>
      <c r="D53" s="52"/>
      <c r="E53" s="52"/>
      <c r="G53" s="143"/>
      <c r="H53" s="58"/>
      <c r="I53" s="45"/>
      <c r="J53" s="45"/>
      <c r="K53" s="45"/>
      <c r="M53" s="45"/>
      <c r="N53" s="55"/>
      <c r="O53" s="123"/>
      <c r="P53" s="123"/>
      <c r="Q53" s="123"/>
      <c r="R53" s="56"/>
    </row>
    <row r="54" spans="1:18">
      <c r="A54" s="110"/>
      <c r="B54" s="110"/>
      <c r="C54" s="52"/>
      <c r="D54" s="52"/>
      <c r="E54" s="52"/>
      <c r="G54" s="143"/>
      <c r="H54" s="58"/>
      <c r="I54" s="45"/>
      <c r="J54" s="45"/>
      <c r="K54" s="45"/>
      <c r="M54" s="45"/>
      <c r="N54" s="55"/>
      <c r="O54" s="123"/>
      <c r="P54" s="123"/>
      <c r="Q54" s="123"/>
      <c r="R54" s="56"/>
    </row>
    <row r="55" spans="1:18">
      <c r="A55" s="110"/>
      <c r="B55" s="110"/>
      <c r="C55" s="52"/>
      <c r="D55" s="52"/>
      <c r="E55" s="52"/>
      <c r="G55" s="143"/>
      <c r="H55" s="58"/>
      <c r="I55" s="45"/>
      <c r="J55" s="45"/>
      <c r="K55" s="45"/>
      <c r="M55" s="45"/>
      <c r="N55" s="55"/>
      <c r="O55" s="123"/>
      <c r="P55" s="123"/>
      <c r="Q55" s="123"/>
      <c r="R55" s="56"/>
    </row>
    <row r="56" spans="1:18">
      <c r="A56" s="110"/>
      <c r="B56" s="110"/>
      <c r="C56" s="52"/>
      <c r="D56" s="52"/>
      <c r="E56" s="52"/>
      <c r="G56" s="143"/>
      <c r="H56" s="58"/>
      <c r="I56" s="45"/>
      <c r="J56" s="45"/>
      <c r="K56" s="45"/>
      <c r="M56" s="45"/>
      <c r="N56" s="55"/>
      <c r="O56" s="123"/>
      <c r="P56" s="123"/>
      <c r="Q56" s="123"/>
      <c r="R56" s="56"/>
    </row>
    <row r="57" spans="1:18">
      <c r="A57" s="110"/>
      <c r="B57" s="110"/>
      <c r="C57" s="52"/>
      <c r="D57" s="52"/>
      <c r="E57" s="52"/>
      <c r="G57" s="143"/>
      <c r="H57" s="58"/>
      <c r="I57" s="58"/>
      <c r="J57" s="45"/>
      <c r="K57" s="45"/>
      <c r="M57" s="45"/>
      <c r="N57" s="55"/>
      <c r="O57" s="123"/>
      <c r="P57" s="123"/>
      <c r="Q57" s="123"/>
      <c r="R57" s="56"/>
    </row>
    <row r="58" spans="1:18">
      <c r="A58" s="110"/>
      <c r="B58" s="110"/>
      <c r="C58" s="52"/>
      <c r="D58" s="52"/>
      <c r="E58" s="52"/>
      <c r="G58" s="143"/>
      <c r="H58" s="58"/>
      <c r="I58" s="58"/>
      <c r="J58" s="45"/>
      <c r="K58" s="45"/>
      <c r="M58" s="45"/>
      <c r="N58" s="55"/>
      <c r="O58" s="123"/>
      <c r="P58" s="123"/>
      <c r="Q58" s="123"/>
      <c r="R58" s="56"/>
    </row>
    <row r="59" spans="1:18">
      <c r="A59" s="110"/>
      <c r="B59" s="110"/>
      <c r="C59" s="52"/>
      <c r="D59" s="52"/>
      <c r="E59" s="52"/>
      <c r="G59" s="143"/>
      <c r="H59" s="58"/>
      <c r="I59" s="58"/>
      <c r="J59" s="45"/>
      <c r="K59" s="45"/>
      <c r="M59" s="45"/>
      <c r="N59" s="55"/>
      <c r="O59" s="123"/>
      <c r="P59" s="123"/>
      <c r="Q59" s="123"/>
      <c r="R59" s="56"/>
    </row>
    <row r="60" spans="1:18">
      <c r="A60" s="110"/>
      <c r="B60" s="110"/>
      <c r="C60" s="52"/>
      <c r="D60" s="52"/>
      <c r="E60" s="52"/>
      <c r="G60" s="143"/>
      <c r="H60" s="58"/>
      <c r="I60" s="58"/>
      <c r="J60" s="45"/>
      <c r="K60" s="45"/>
      <c r="M60" s="45"/>
      <c r="N60" s="55"/>
      <c r="O60" s="123"/>
      <c r="P60" s="123"/>
      <c r="Q60" s="123"/>
      <c r="R60" s="56"/>
    </row>
    <row r="61" spans="1:18">
      <c r="B61" s="45"/>
      <c r="C61" s="52"/>
      <c r="D61" s="52"/>
      <c r="E61" s="52"/>
      <c r="G61" s="143"/>
      <c r="H61" s="58"/>
      <c r="I61" s="58"/>
      <c r="J61" s="45"/>
      <c r="K61" s="45"/>
      <c r="M61" s="45"/>
      <c r="N61" s="55"/>
      <c r="O61" s="123"/>
      <c r="P61" s="123"/>
      <c r="Q61" s="123"/>
      <c r="R61" s="56"/>
    </row>
    <row r="62" spans="1:18">
      <c r="B62" s="45"/>
      <c r="C62" s="52"/>
      <c r="D62" s="52"/>
      <c r="E62" s="52"/>
      <c r="G62" s="143"/>
      <c r="H62" s="58"/>
      <c r="I62" s="58"/>
      <c r="J62" s="45"/>
      <c r="K62" s="45"/>
      <c r="M62" s="45"/>
      <c r="N62" s="55"/>
      <c r="O62" s="123"/>
      <c r="P62" s="123"/>
      <c r="Q62" s="123"/>
      <c r="R62" s="56"/>
    </row>
    <row r="63" spans="1:18">
      <c r="B63" s="45"/>
      <c r="C63" s="52"/>
      <c r="D63" s="52"/>
      <c r="E63" s="52"/>
      <c r="G63" s="143"/>
      <c r="H63" s="58"/>
      <c r="I63" s="58"/>
      <c r="J63" s="45"/>
      <c r="K63" s="45"/>
      <c r="M63" s="45"/>
      <c r="N63" s="55"/>
      <c r="O63" s="123"/>
      <c r="P63" s="123"/>
      <c r="Q63" s="123"/>
      <c r="R63" s="56"/>
    </row>
    <row r="64" spans="1:18">
      <c r="B64" s="45"/>
      <c r="C64" s="52"/>
      <c r="D64" s="52"/>
      <c r="E64" s="52"/>
      <c r="G64" s="143"/>
      <c r="H64" s="58"/>
      <c r="I64" s="58"/>
      <c r="J64" s="45"/>
      <c r="K64" s="45"/>
      <c r="M64" s="45"/>
      <c r="N64" s="55"/>
      <c r="O64" s="123"/>
      <c r="P64" s="123"/>
      <c r="Q64" s="123"/>
      <c r="R64" s="56"/>
    </row>
    <row r="65" spans="2:22">
      <c r="B65" s="45"/>
      <c r="C65" s="52"/>
      <c r="D65" s="52"/>
      <c r="E65" s="52"/>
      <c r="G65" s="143"/>
      <c r="H65" s="58"/>
      <c r="I65" s="58"/>
      <c r="J65" s="45"/>
      <c r="K65" s="45"/>
      <c r="M65" s="45"/>
      <c r="N65" s="55"/>
      <c r="O65" s="55"/>
      <c r="P65" s="55"/>
      <c r="Q65" s="55"/>
    </row>
    <row r="66" spans="2:22">
      <c r="B66" s="45"/>
      <c r="C66" s="52"/>
      <c r="D66" s="52"/>
      <c r="E66" s="52"/>
      <c r="G66" s="143"/>
      <c r="H66" s="58"/>
      <c r="I66" s="58"/>
      <c r="J66" s="45"/>
      <c r="K66" s="45"/>
      <c r="M66" s="45"/>
      <c r="N66" s="55"/>
      <c r="O66" s="55"/>
      <c r="P66" s="55"/>
      <c r="Q66" s="55"/>
    </row>
    <row r="67" spans="2:22">
      <c r="F67" s="45"/>
      <c r="G67" s="45"/>
      <c r="S67" s="55"/>
      <c r="T67" s="55"/>
      <c r="U67" s="55"/>
      <c r="V67" s="55"/>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2"/>
  <sheetViews>
    <sheetView showGridLines="0" zoomScaleNormal="100" workbookViewId="0">
      <pane xSplit="1" ySplit="9" topLeftCell="B10" activePane="bottomRight" state="frozen"/>
      <selection pane="topRight"/>
      <selection pane="bottomLeft"/>
      <selection pane="bottomRight"/>
    </sheetView>
  </sheetViews>
  <sheetFormatPr defaultColWidth="10.7109375" defaultRowHeight="15" customHeight="1"/>
  <cols>
    <col min="1" max="1" width="10.7109375" style="116"/>
    <col min="2" max="2" width="25.85546875" style="116" customWidth="1"/>
    <col min="3" max="4" width="10.42578125" style="116" bestFit="1" customWidth="1"/>
    <col min="5" max="5" width="12.85546875" style="116" bestFit="1" customWidth="1"/>
    <col min="6" max="6" width="10.7109375" style="116"/>
    <col min="7" max="7" width="32.5703125" style="116" bestFit="1" customWidth="1"/>
    <col min="8" max="10" width="10.42578125" style="116" bestFit="1" customWidth="1"/>
    <col min="11" max="11" width="12.42578125" style="116" bestFit="1" customWidth="1"/>
    <col min="12" max="12" width="7.140625" style="116" bestFit="1" customWidth="1"/>
    <col min="13" max="16384" width="10.7109375" style="116"/>
  </cols>
  <sheetData>
    <row r="1" spans="1:13" ht="15" customHeight="1">
      <c r="A1" s="218"/>
    </row>
    <row r="2" spans="1:13" ht="15" customHeight="1">
      <c r="A2" s="218" t="s">
        <v>0</v>
      </c>
      <c r="B2" s="164" t="s">
        <v>432</v>
      </c>
    </row>
    <row r="3" spans="1:13" ht="15" customHeight="1">
      <c r="A3" s="218" t="s">
        <v>27</v>
      </c>
      <c r="B3" s="116" t="s">
        <v>454</v>
      </c>
    </row>
    <row r="4" spans="1:13" ht="15" customHeight="1">
      <c r="A4" s="7" t="s">
        <v>23</v>
      </c>
    </row>
    <row r="5" spans="1:13" ht="15" customHeight="1">
      <c r="A5" s="7" t="s">
        <v>131</v>
      </c>
    </row>
    <row r="6" spans="1:13" ht="15" customHeight="1">
      <c r="A6" s="218" t="s">
        <v>126</v>
      </c>
      <c r="B6" s="116" t="s">
        <v>338</v>
      </c>
    </row>
    <row r="7" spans="1:13" ht="15" customHeight="1">
      <c r="A7" s="218" t="s">
        <v>128</v>
      </c>
      <c r="B7" s="116" t="s">
        <v>339</v>
      </c>
    </row>
    <row r="8" spans="1:13" ht="15" customHeight="1">
      <c r="A8" s="218"/>
      <c r="B8" s="219" t="s">
        <v>433</v>
      </c>
    </row>
    <row r="9" spans="1:13" ht="15" customHeight="1">
      <c r="B9" s="228"/>
      <c r="C9" s="229">
        <v>2016</v>
      </c>
      <c r="D9" s="229">
        <v>2017</v>
      </c>
      <c r="E9" s="229">
        <v>2018</v>
      </c>
      <c r="G9" s="228"/>
      <c r="H9" s="229">
        <v>2016</v>
      </c>
      <c r="I9" s="229">
        <v>2017</v>
      </c>
      <c r="J9" s="229">
        <v>2018</v>
      </c>
    </row>
    <row r="10" spans="1:13" ht="15" customHeight="1">
      <c r="B10" s="220" t="s">
        <v>263</v>
      </c>
      <c r="C10" s="221">
        <v>111000</v>
      </c>
      <c r="D10" s="221">
        <v>127500</v>
      </c>
      <c r="E10" s="221">
        <v>138000</v>
      </c>
      <c r="G10" s="220" t="s">
        <v>268</v>
      </c>
      <c r="H10" s="221">
        <v>111000</v>
      </c>
      <c r="I10" s="221">
        <v>127500</v>
      </c>
      <c r="J10" s="221">
        <v>138000</v>
      </c>
    </row>
    <row r="11" spans="1:13" ht="15" customHeight="1">
      <c r="B11" s="222" t="s">
        <v>264</v>
      </c>
      <c r="C11" s="223"/>
      <c r="D11" s="327">
        <f>D10/C10*100-100</f>
        <v>14.86486486486487</v>
      </c>
      <c r="E11" s="327">
        <f>E10/D10*100-100</f>
        <v>8.235294117647058</v>
      </c>
      <c r="F11" s="217"/>
      <c r="G11" s="222" t="s">
        <v>269</v>
      </c>
      <c r="H11" s="328"/>
      <c r="I11" s="327">
        <f>I10/H10*100-100</f>
        <v>14.86486486486487</v>
      </c>
      <c r="J11" s="327">
        <f>J10/I10*100-100</f>
        <v>8.235294117647058</v>
      </c>
    </row>
    <row r="12" spans="1:13" ht="15" customHeight="1">
      <c r="B12" s="220" t="s">
        <v>265</v>
      </c>
      <c r="C12" s="221">
        <v>129000</v>
      </c>
      <c r="D12" s="221">
        <v>161000</v>
      </c>
      <c r="E12" s="221">
        <v>180500</v>
      </c>
      <c r="F12" s="211"/>
      <c r="G12" s="220" t="s">
        <v>270</v>
      </c>
      <c r="H12" s="221">
        <v>129000</v>
      </c>
      <c r="I12" s="221">
        <v>161000</v>
      </c>
      <c r="J12" s="221">
        <v>180500</v>
      </c>
    </row>
    <row r="13" spans="1:13" ht="15" customHeight="1">
      <c r="B13" s="222" t="s">
        <v>264</v>
      </c>
      <c r="C13" s="224"/>
      <c r="D13" s="327">
        <f>D12/C12*100-100</f>
        <v>24.806201550387598</v>
      </c>
      <c r="E13" s="327">
        <f>E12/D12*100-100</f>
        <v>12.111801242236027</v>
      </c>
      <c r="F13" s="205"/>
      <c r="G13" s="222" t="s">
        <v>269</v>
      </c>
      <c r="H13" s="328"/>
      <c r="I13" s="327">
        <f>I12/H12*100-100</f>
        <v>24.806201550387598</v>
      </c>
      <c r="J13" s="327">
        <f>J12/I12*100-100</f>
        <v>12.111801242236027</v>
      </c>
      <c r="K13" s="203"/>
      <c r="L13" s="147"/>
      <c r="M13" s="148"/>
    </row>
    <row r="14" spans="1:13" ht="15" customHeight="1">
      <c r="B14" s="220" t="s">
        <v>266</v>
      </c>
      <c r="C14" s="225">
        <v>27</v>
      </c>
      <c r="D14" s="225">
        <v>22</v>
      </c>
      <c r="E14" s="225">
        <v>20</v>
      </c>
      <c r="F14" s="206"/>
      <c r="G14" s="220" t="s">
        <v>351</v>
      </c>
      <c r="H14" s="225">
        <v>27</v>
      </c>
      <c r="I14" s="225">
        <v>22</v>
      </c>
      <c r="J14" s="225">
        <v>20</v>
      </c>
      <c r="K14" s="147"/>
      <c r="L14" s="147"/>
      <c r="M14" s="148"/>
    </row>
    <row r="15" spans="1:13" ht="15" customHeight="1">
      <c r="B15" s="226" t="s">
        <v>267</v>
      </c>
      <c r="C15" s="227"/>
      <c r="D15" s="329">
        <v>-5</v>
      </c>
      <c r="E15" s="329">
        <v>-2</v>
      </c>
      <c r="F15" s="205"/>
      <c r="G15" s="226" t="s">
        <v>271</v>
      </c>
      <c r="H15" s="227"/>
      <c r="I15" s="329">
        <v>-5</v>
      </c>
      <c r="J15" s="329">
        <v>-2</v>
      </c>
      <c r="K15" s="147"/>
      <c r="L15" s="147"/>
      <c r="M15" s="148"/>
    </row>
    <row r="16" spans="1:13" ht="15" customHeight="1">
      <c r="F16" s="205"/>
      <c r="G16" s="205"/>
      <c r="H16" s="212"/>
      <c r="I16" s="213"/>
      <c r="K16" s="147"/>
      <c r="L16" s="147"/>
      <c r="M16" s="148"/>
    </row>
    <row r="17" spans="3:13" ht="15" customHeight="1">
      <c r="C17" s="204"/>
      <c r="D17" s="205"/>
      <c r="E17" s="205"/>
      <c r="F17" s="205"/>
      <c r="G17" s="205"/>
      <c r="H17" s="212"/>
      <c r="I17" s="213"/>
      <c r="K17" s="147"/>
      <c r="L17" s="147"/>
      <c r="M17" s="148"/>
    </row>
    <row r="18" spans="3:13" ht="15" customHeight="1">
      <c r="C18" s="204"/>
      <c r="D18" s="207"/>
      <c r="E18" s="206"/>
      <c r="F18" s="207"/>
      <c r="G18" s="206"/>
      <c r="H18" s="207"/>
      <c r="I18" s="206"/>
      <c r="K18" s="147"/>
      <c r="L18" s="147"/>
      <c r="M18" s="152"/>
    </row>
    <row r="19" spans="3:13" ht="15" customHeight="1">
      <c r="C19" s="204"/>
      <c r="D19" s="206"/>
      <c r="E19" s="206"/>
      <c r="F19" s="206"/>
      <c r="G19" s="206"/>
      <c r="H19" s="206"/>
      <c r="I19" s="206"/>
      <c r="K19" s="147"/>
      <c r="L19" s="147"/>
      <c r="M19" s="152"/>
    </row>
    <row r="20" spans="3:13" ht="15" customHeight="1">
      <c r="C20" s="208"/>
      <c r="D20" s="208"/>
      <c r="E20" s="208"/>
      <c r="F20" s="208"/>
      <c r="G20" s="208"/>
      <c r="H20" s="208"/>
      <c r="I20" s="208"/>
      <c r="K20" s="152"/>
      <c r="M20" s="152"/>
    </row>
    <row r="21" spans="3:13" ht="15" customHeight="1">
      <c r="C21" s="208"/>
      <c r="D21" s="208"/>
      <c r="E21" s="208"/>
      <c r="F21" s="208"/>
      <c r="G21" s="208"/>
      <c r="H21" s="208"/>
      <c r="I21" s="208"/>
      <c r="K21" s="152"/>
      <c r="M21" s="152"/>
    </row>
    <row r="22" spans="3:13" ht="15" customHeight="1">
      <c r="C22" s="208"/>
      <c r="D22" s="208"/>
      <c r="E22" s="208"/>
      <c r="F22" s="208"/>
      <c r="G22" s="208"/>
      <c r="H22" s="208"/>
      <c r="I22" s="208"/>
    </row>
    <row r="23" spans="3:13" ht="15" customHeight="1">
      <c r="C23" s="208"/>
      <c r="D23" s="208"/>
      <c r="E23" s="208"/>
      <c r="F23" s="208"/>
      <c r="G23" s="208"/>
      <c r="H23" s="208"/>
      <c r="I23" s="208"/>
    </row>
    <row r="24" spans="3:13" ht="15" customHeight="1">
      <c r="C24" s="350"/>
      <c r="D24" s="350"/>
      <c r="E24" s="350"/>
      <c r="F24" s="350"/>
      <c r="G24" s="350"/>
      <c r="H24" s="350"/>
      <c r="I24" s="350"/>
    </row>
    <row r="25" spans="3:13" ht="15" customHeight="1">
      <c r="C25" s="350"/>
      <c r="D25" s="211"/>
      <c r="E25" s="211"/>
      <c r="F25" s="211"/>
      <c r="G25" s="211"/>
      <c r="H25" s="211"/>
      <c r="I25" s="211"/>
      <c r="K25" s="152"/>
      <c r="M25" s="152"/>
    </row>
    <row r="26" spans="3:13" ht="15" customHeight="1">
      <c r="C26" s="204"/>
      <c r="D26" s="205"/>
      <c r="E26" s="205"/>
      <c r="F26" s="205"/>
      <c r="G26" s="205"/>
      <c r="H26" s="214"/>
      <c r="I26" s="214"/>
    </row>
    <row r="27" spans="3:13" ht="15" customHeight="1">
      <c r="C27" s="204"/>
      <c r="D27" s="206"/>
      <c r="E27" s="206"/>
      <c r="F27" s="206"/>
      <c r="G27" s="206"/>
      <c r="H27" s="214"/>
      <c r="I27" s="214"/>
    </row>
    <row r="28" spans="3:13" ht="15" customHeight="1">
      <c r="C28" s="204"/>
      <c r="D28" s="205"/>
      <c r="E28" s="205"/>
      <c r="F28" s="205"/>
      <c r="G28" s="205"/>
      <c r="H28" s="215"/>
      <c r="I28" s="215"/>
    </row>
    <row r="29" spans="3:13" ht="15" customHeight="1">
      <c r="C29" s="204"/>
      <c r="D29" s="205"/>
      <c r="E29" s="205"/>
      <c r="F29" s="205"/>
      <c r="G29" s="205"/>
      <c r="H29" s="214"/>
      <c r="I29" s="214"/>
    </row>
    <row r="30" spans="3:13" ht="15" customHeight="1">
      <c r="C30" s="204"/>
      <c r="D30" s="205"/>
      <c r="E30" s="205"/>
      <c r="F30" s="205"/>
      <c r="G30" s="209"/>
      <c r="H30" s="213"/>
      <c r="I30" s="213"/>
    </row>
    <row r="31" spans="3:13" ht="15" customHeight="1">
      <c r="C31" s="204"/>
      <c r="D31" s="207"/>
      <c r="E31" s="206"/>
      <c r="F31" s="206"/>
      <c r="G31" s="206"/>
      <c r="H31" s="216"/>
      <c r="I31" s="216"/>
    </row>
    <row r="32" spans="3:13" ht="15" customHeight="1">
      <c r="C32" s="210"/>
      <c r="D32" s="206"/>
      <c r="E32" s="206"/>
      <c r="F32" s="206"/>
      <c r="G32" s="206"/>
      <c r="H32" s="206"/>
      <c r="I32" s="206"/>
    </row>
  </sheetData>
  <mergeCells count="4">
    <mergeCell ref="C24:C25"/>
    <mergeCell ref="D24:E24"/>
    <mergeCell ref="F24:G24"/>
    <mergeCell ref="H24:I24"/>
  </mergeCells>
  <pageMargins left="0.7" right="0.7" top="0.75" bottom="0.75" header="0.3" footer="0.3"/>
  <pageSetup paperSize="9" orientation="portrait" r:id="rId1"/>
  <ignoredErrors>
    <ignoredError sqref="B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42"/>
  <sheetViews>
    <sheetView showGridLines="0" zoomScaleNormal="100" workbookViewId="0">
      <pane xSplit="1" ySplit="11" topLeftCell="B12" activePane="bottomRight" state="frozen"/>
      <selection pane="topRight"/>
      <selection pane="bottomLeft"/>
      <selection pane="bottomRight"/>
    </sheetView>
  </sheetViews>
  <sheetFormatPr defaultRowHeight="12"/>
  <cols>
    <col min="1" max="1" width="9.140625" style="235"/>
    <col min="2" max="2" width="11.7109375" style="235" bestFit="1" customWidth="1"/>
    <col min="3" max="3" width="19.28515625" style="235" customWidth="1"/>
    <col min="4" max="4" width="22.42578125" style="235" customWidth="1"/>
    <col min="5" max="16384" width="9.140625" style="235"/>
  </cols>
  <sheetData>
    <row r="1" spans="1:7">
      <c r="A1" s="267"/>
      <c r="B1" s="268"/>
    </row>
    <row r="2" spans="1:7">
      <c r="A2" s="268" t="s">
        <v>0</v>
      </c>
      <c r="B2" s="268" t="s">
        <v>279</v>
      </c>
    </row>
    <row r="3" spans="1:7">
      <c r="A3" s="268" t="s">
        <v>27</v>
      </c>
      <c r="B3" s="268" t="s">
        <v>466</v>
      </c>
    </row>
    <row r="4" spans="1:7">
      <c r="A4" s="237" t="s">
        <v>23</v>
      </c>
      <c r="B4" s="268" t="s">
        <v>447</v>
      </c>
    </row>
    <row r="5" spans="1:7">
      <c r="A5" s="237" t="s">
        <v>131</v>
      </c>
      <c r="B5" s="268" t="s">
        <v>448</v>
      </c>
    </row>
    <row r="6" spans="1:7">
      <c r="A6" s="269" t="s">
        <v>126</v>
      </c>
      <c r="B6" s="7" t="s">
        <v>441</v>
      </c>
    </row>
    <row r="7" spans="1:7">
      <c r="A7" s="269" t="s">
        <v>128</v>
      </c>
      <c r="B7" s="7" t="s">
        <v>431</v>
      </c>
    </row>
    <row r="8" spans="1:7">
      <c r="A8" s="269"/>
      <c r="B8" s="270" t="s">
        <v>141</v>
      </c>
    </row>
    <row r="10" spans="1:7">
      <c r="B10" s="265" t="s">
        <v>272</v>
      </c>
      <c r="C10" s="265" t="s">
        <v>490</v>
      </c>
      <c r="D10" s="265" t="s">
        <v>491</v>
      </c>
      <c r="E10" s="265"/>
      <c r="F10" s="265"/>
      <c r="G10" s="265"/>
    </row>
    <row r="11" spans="1:7">
      <c r="B11" s="318" t="s">
        <v>344</v>
      </c>
      <c r="C11" s="318" t="s">
        <v>493</v>
      </c>
      <c r="D11" s="318" t="s">
        <v>492</v>
      </c>
      <c r="E11" s="318"/>
      <c r="F11" s="265"/>
      <c r="G11" s="265"/>
    </row>
    <row r="12" spans="1:7">
      <c r="A12" s="235">
        <v>110000</v>
      </c>
      <c r="B12" s="235">
        <v>10.786227500905181</v>
      </c>
      <c r="C12" s="236">
        <v>7.20721E-2</v>
      </c>
      <c r="D12" s="236">
        <v>0.14864859999999999</v>
      </c>
      <c r="E12" s="236">
        <f>C12</f>
        <v>7.20721E-2</v>
      </c>
      <c r="F12" s="236">
        <f>D12-C12</f>
        <v>7.6576499999999992E-2</v>
      </c>
    </row>
    <row r="13" spans="1:7">
      <c r="A13" s="235">
        <v>115000</v>
      </c>
      <c r="B13" s="235">
        <v>2.4518821473238308</v>
      </c>
      <c r="C13" s="236">
        <v>7.20721E-2</v>
      </c>
      <c r="D13" s="236">
        <v>0.14864859999999999</v>
      </c>
      <c r="E13" s="236">
        <f t="shared" ref="E13:E40" si="0">C13</f>
        <v>7.20721E-2</v>
      </c>
      <c r="F13" s="236">
        <f t="shared" ref="F13:F40" si="1">D13-C13</f>
        <v>7.6576499999999992E-2</v>
      </c>
    </row>
    <row r="14" spans="1:7">
      <c r="A14" s="235">
        <v>120000</v>
      </c>
      <c r="B14" s="235">
        <v>1.1869510056649522</v>
      </c>
      <c r="C14" s="236">
        <v>7.20721E-2</v>
      </c>
      <c r="D14" s="236">
        <v>0.14864859999999999</v>
      </c>
      <c r="E14" s="236">
        <f t="shared" si="0"/>
        <v>7.20721E-2</v>
      </c>
      <c r="F14" s="236">
        <f t="shared" si="1"/>
        <v>7.6576499999999992E-2</v>
      </c>
    </row>
    <row r="15" spans="1:7">
      <c r="A15" s="235">
        <v>125000</v>
      </c>
      <c r="B15" s="235">
        <v>13.237341164537977</v>
      </c>
      <c r="C15" s="236">
        <v>6.9864099999999998E-2</v>
      </c>
      <c r="D15" s="236">
        <v>0.24389440000000001</v>
      </c>
      <c r="E15" s="236">
        <f t="shared" si="0"/>
        <v>6.9864099999999998E-2</v>
      </c>
      <c r="F15" s="236">
        <f t="shared" si="1"/>
        <v>0.17403030000000003</v>
      </c>
    </row>
    <row r="16" spans="1:7">
      <c r="A16" s="235">
        <v>130000</v>
      </c>
      <c r="B16" s="235">
        <v>3.320422414931516</v>
      </c>
      <c r="C16" s="236">
        <v>0.1011532</v>
      </c>
      <c r="D16" s="236">
        <v>0.20803859999999999</v>
      </c>
      <c r="E16" s="236">
        <f t="shared" si="0"/>
        <v>0.1011532</v>
      </c>
      <c r="F16" s="236">
        <f t="shared" si="1"/>
        <v>0.10688539999999999</v>
      </c>
    </row>
    <row r="17" spans="1:6">
      <c r="A17" s="235">
        <v>135000</v>
      </c>
      <c r="B17" s="235">
        <v>6.5673847752154648</v>
      </c>
      <c r="C17" s="236">
        <v>9.1227699999999995E-2</v>
      </c>
      <c r="D17" s="236">
        <v>0.18439810000000001</v>
      </c>
      <c r="E17" s="236">
        <f t="shared" si="0"/>
        <v>9.1227699999999995E-2</v>
      </c>
      <c r="F17" s="236">
        <f t="shared" si="1"/>
        <v>9.3170400000000014E-2</v>
      </c>
    </row>
    <row r="18" spans="1:6">
      <c r="A18" s="235">
        <v>140000</v>
      </c>
      <c r="B18" s="235">
        <v>3.2807337253972482</v>
      </c>
      <c r="C18" s="236">
        <v>7.9161200000000001E-2</v>
      </c>
      <c r="D18" s="236">
        <v>0.1506488</v>
      </c>
      <c r="E18" s="236">
        <f t="shared" si="0"/>
        <v>7.9161200000000001E-2</v>
      </c>
      <c r="F18" s="236">
        <f t="shared" si="1"/>
        <v>7.1487599999999998E-2</v>
      </c>
    </row>
    <row r="19" spans="1:6">
      <c r="A19" s="235">
        <v>145000</v>
      </c>
      <c r="B19" s="235">
        <v>3.4942254809821272</v>
      </c>
      <c r="C19" s="271">
        <v>7.0933099999999999E-2</v>
      </c>
      <c r="D19" s="271">
        <v>0.1241498</v>
      </c>
      <c r="E19" s="236">
        <f t="shared" si="0"/>
        <v>7.0933099999999999E-2</v>
      </c>
      <c r="F19" s="236">
        <f t="shared" si="1"/>
        <v>5.3216700000000006E-2</v>
      </c>
    </row>
    <row r="20" spans="1:6">
      <c r="A20" s="235">
        <v>150000</v>
      </c>
      <c r="B20" s="235">
        <v>2.4556058001176599</v>
      </c>
      <c r="C20" s="271">
        <v>6.5249399999999999E-2</v>
      </c>
      <c r="D20" s="271">
        <v>0.1033237</v>
      </c>
      <c r="E20" s="236">
        <f t="shared" si="0"/>
        <v>6.5249399999999999E-2</v>
      </c>
      <c r="F20" s="236">
        <f t="shared" si="1"/>
        <v>3.8074300000000005E-2</v>
      </c>
    </row>
    <row r="21" spans="1:6">
      <c r="A21" s="235">
        <v>155000</v>
      </c>
      <c r="B21" s="235">
        <v>3.2782326602936984</v>
      </c>
      <c r="C21" s="271">
        <v>6.1353100000000001E-2</v>
      </c>
      <c r="D21" s="271">
        <v>8.6416400000000004E-2</v>
      </c>
      <c r="E21" s="236">
        <f t="shared" si="0"/>
        <v>6.1353100000000001E-2</v>
      </c>
      <c r="F21" s="236">
        <f t="shared" si="1"/>
        <v>2.5063300000000004E-2</v>
      </c>
    </row>
    <row r="22" spans="1:6">
      <c r="A22" s="235">
        <v>160000</v>
      </c>
      <c r="B22" s="235">
        <v>2.5324611554365308</v>
      </c>
      <c r="C22" s="271">
        <v>5.9000900000000002E-2</v>
      </c>
      <c r="D22" s="271">
        <v>7.5914599999999999E-2</v>
      </c>
      <c r="E22" s="236">
        <f t="shared" si="0"/>
        <v>5.9000900000000002E-2</v>
      </c>
      <c r="F22" s="236">
        <f t="shared" si="1"/>
        <v>1.6913699999999997E-2</v>
      </c>
    </row>
    <row r="23" spans="1:6">
      <c r="A23" s="235">
        <v>165000</v>
      </c>
      <c r="B23" s="235">
        <v>2.6697333013014894</v>
      </c>
      <c r="C23" s="271">
        <v>5.7346500000000002E-2</v>
      </c>
      <c r="D23" s="271">
        <v>6.7692699999999995E-2</v>
      </c>
      <c r="E23" s="236">
        <f t="shared" si="0"/>
        <v>5.7346500000000002E-2</v>
      </c>
      <c r="F23" s="236">
        <f t="shared" si="1"/>
        <v>1.0346199999999993E-2</v>
      </c>
    </row>
    <row r="24" spans="1:6">
      <c r="A24" s="235">
        <v>170000</v>
      </c>
      <c r="B24" s="235">
        <v>1.7221789378246661</v>
      </c>
      <c r="C24" s="271">
        <v>5.6333599999999998E-2</v>
      </c>
      <c r="D24" s="271">
        <v>6.2952499999999995E-2</v>
      </c>
      <c r="E24" s="236">
        <f t="shared" si="0"/>
        <v>5.6333599999999998E-2</v>
      </c>
      <c r="F24" s="236">
        <f t="shared" si="1"/>
        <v>6.618899999999997E-3</v>
      </c>
    </row>
    <row r="25" spans="1:6">
      <c r="A25" s="235">
        <v>175000</v>
      </c>
      <c r="B25" s="235">
        <v>2.1399825619942425</v>
      </c>
      <c r="C25" s="271">
        <v>5.5671499999999999E-2</v>
      </c>
      <c r="D25" s="271">
        <v>5.9691500000000002E-2</v>
      </c>
      <c r="E25" s="236">
        <f t="shared" si="0"/>
        <v>5.5671499999999999E-2</v>
      </c>
      <c r="F25" s="236">
        <f t="shared" si="1"/>
        <v>4.0200000000000027E-3</v>
      </c>
    </row>
    <row r="26" spans="1:6">
      <c r="A26" s="235">
        <v>180000</v>
      </c>
      <c r="B26" s="235">
        <v>1.5949879007430112</v>
      </c>
      <c r="C26" s="271">
        <v>5.5252500000000003E-2</v>
      </c>
      <c r="D26" s="271">
        <v>5.7689499999999998E-2</v>
      </c>
      <c r="E26" s="236">
        <f t="shared" si="0"/>
        <v>5.5252500000000003E-2</v>
      </c>
      <c r="F26" s="236">
        <f t="shared" si="1"/>
        <v>2.4369999999999947E-3</v>
      </c>
    </row>
    <row r="27" spans="1:6">
      <c r="A27" s="235">
        <v>185000</v>
      </c>
      <c r="B27" s="235">
        <v>1.8138380835190149</v>
      </c>
      <c r="C27" s="271">
        <v>5.4950400000000003E-2</v>
      </c>
      <c r="D27" s="271">
        <v>5.6350200000000003E-2</v>
      </c>
      <c r="E27" s="236">
        <f t="shared" si="0"/>
        <v>5.4950400000000003E-2</v>
      </c>
      <c r="F27" s="236">
        <f t="shared" si="1"/>
        <v>1.3997999999999997E-3</v>
      </c>
    </row>
    <row r="28" spans="1:6">
      <c r="A28" s="235">
        <v>190000</v>
      </c>
      <c r="B28" s="235">
        <v>1.4352341138075939</v>
      </c>
      <c r="C28" s="236">
        <v>5.4791399999999997E-2</v>
      </c>
      <c r="D28" s="271">
        <v>5.5669200000000002E-2</v>
      </c>
      <c r="E28" s="236">
        <f t="shared" si="0"/>
        <v>5.4791399999999997E-2</v>
      </c>
      <c r="F28" s="236">
        <f t="shared" si="1"/>
        <v>8.7780000000000497E-4</v>
      </c>
    </row>
    <row r="29" spans="1:6">
      <c r="A29" s="235">
        <v>195000</v>
      </c>
      <c r="B29" s="235">
        <v>1.4147365579030804</v>
      </c>
      <c r="C29" s="236">
        <v>5.4663400000000001E-2</v>
      </c>
      <c r="D29" s="271">
        <v>5.5162200000000002E-2</v>
      </c>
      <c r="E29" s="236">
        <f t="shared" si="0"/>
        <v>5.4663400000000001E-2</v>
      </c>
      <c r="F29" s="236">
        <f t="shared" si="1"/>
        <v>4.9880000000000063E-4</v>
      </c>
    </row>
    <row r="30" spans="1:6">
      <c r="A30" s="235">
        <v>200000</v>
      </c>
      <c r="B30" s="235">
        <v>0.97482854829319032</v>
      </c>
      <c r="C30" s="236">
        <v>5.4593599999999999E-2</v>
      </c>
      <c r="D30" s="236">
        <v>5.49247E-2</v>
      </c>
      <c r="E30" s="236">
        <f t="shared" si="0"/>
        <v>5.4593599999999999E-2</v>
      </c>
      <c r="F30" s="236">
        <f t="shared" si="1"/>
        <v>3.3110000000000084E-4</v>
      </c>
    </row>
    <row r="31" spans="1:6">
      <c r="A31" s="235">
        <v>205000</v>
      </c>
      <c r="B31" s="235">
        <v>1.0139653268129876</v>
      </c>
      <c r="C31" s="236">
        <v>5.4541699999999999E-2</v>
      </c>
      <c r="D31" s="236">
        <v>5.4744399999999999E-2</v>
      </c>
      <c r="E31" s="236">
        <f t="shared" si="0"/>
        <v>5.4541699999999999E-2</v>
      </c>
      <c r="F31" s="236">
        <f t="shared" si="1"/>
        <v>2.027000000000001E-4</v>
      </c>
    </row>
    <row r="32" spans="1:6">
      <c r="A32" s="235">
        <v>210000</v>
      </c>
      <c r="B32" s="235">
        <v>1.9784403039233254</v>
      </c>
      <c r="C32" s="236">
        <v>5.4513800000000001E-2</v>
      </c>
      <c r="D32" s="236">
        <v>5.4641000000000002E-2</v>
      </c>
      <c r="E32" s="236">
        <f t="shared" si="0"/>
        <v>5.4513800000000001E-2</v>
      </c>
      <c r="F32" s="236">
        <f t="shared" si="1"/>
        <v>1.2720000000000092E-4</v>
      </c>
    </row>
    <row r="33" spans="1:6">
      <c r="A33" s="235">
        <v>215000</v>
      </c>
      <c r="B33" s="235">
        <v>0.96844314744222748</v>
      </c>
      <c r="C33" s="236">
        <v>5.4482999999999997E-2</v>
      </c>
      <c r="D33" s="236">
        <v>5.4551500000000003E-2</v>
      </c>
      <c r="E33" s="236">
        <f t="shared" si="0"/>
        <v>5.4482999999999997E-2</v>
      </c>
      <c r="F33" s="236">
        <f t="shared" si="1"/>
        <v>6.8500000000006056E-5</v>
      </c>
    </row>
    <row r="34" spans="1:6">
      <c r="A34" s="235">
        <v>220000</v>
      </c>
      <c r="B34" s="235">
        <v>1.0552818045291752</v>
      </c>
      <c r="C34" s="236">
        <v>5.44672E-2</v>
      </c>
      <c r="D34" s="236">
        <v>5.45099E-2</v>
      </c>
      <c r="E34" s="236">
        <f t="shared" si="0"/>
        <v>5.44672E-2</v>
      </c>
      <c r="F34" s="236">
        <f t="shared" si="1"/>
        <v>4.2699999999999683E-5</v>
      </c>
    </row>
    <row r="35" spans="1:6">
      <c r="A35" s="235">
        <v>225000</v>
      </c>
      <c r="B35" s="235">
        <v>0.90479173917841549</v>
      </c>
      <c r="C35" s="236">
        <v>5.4455299999999998E-2</v>
      </c>
      <c r="D35" s="236">
        <v>5.4480199999999999E-2</v>
      </c>
      <c r="E35" s="236">
        <f t="shared" si="0"/>
        <v>5.4455299999999998E-2</v>
      </c>
      <c r="F35" s="236">
        <f t="shared" si="1"/>
        <v>2.490000000000131E-5</v>
      </c>
    </row>
    <row r="36" spans="1:6">
      <c r="A36" s="235">
        <v>230000</v>
      </c>
      <c r="B36" s="235">
        <v>1.0022424574170183</v>
      </c>
      <c r="C36" s="236">
        <v>5.4448099999999999E-2</v>
      </c>
      <c r="D36" s="236">
        <v>5.4462400000000001E-2</v>
      </c>
      <c r="E36" s="236">
        <f t="shared" si="0"/>
        <v>5.4448099999999999E-2</v>
      </c>
      <c r="F36" s="236">
        <f t="shared" si="1"/>
        <v>1.4300000000001811E-5</v>
      </c>
    </row>
    <row r="37" spans="1:6">
      <c r="A37" s="235">
        <v>235000</v>
      </c>
      <c r="B37" s="235">
        <v>0.73525725072073522</v>
      </c>
      <c r="C37" s="236">
        <v>5.4442299999999999E-2</v>
      </c>
      <c r="D37" s="236">
        <v>5.4450199999999997E-2</v>
      </c>
      <c r="E37" s="236">
        <f t="shared" si="0"/>
        <v>5.4442299999999999E-2</v>
      </c>
      <c r="F37" s="236">
        <f t="shared" si="1"/>
        <v>7.8999999999981863E-6</v>
      </c>
    </row>
    <row r="38" spans="1:6">
      <c r="A38" s="235">
        <v>240000</v>
      </c>
      <c r="B38" s="235">
        <v>1.0667950874639531</v>
      </c>
      <c r="C38" s="236">
        <v>5.44387E-2</v>
      </c>
      <c r="D38" s="236">
        <v>5.44433E-2</v>
      </c>
      <c r="E38" s="236">
        <f t="shared" si="0"/>
        <v>5.44387E-2</v>
      </c>
      <c r="F38" s="236">
        <f t="shared" si="1"/>
        <v>4.6000000000004371E-6</v>
      </c>
    </row>
    <row r="39" spans="1:6">
      <c r="A39" s="235">
        <v>245000</v>
      </c>
      <c r="B39" s="235">
        <v>0.68883384956685212</v>
      </c>
      <c r="C39" s="236">
        <v>5.4435900000000002E-2</v>
      </c>
      <c r="D39" s="236">
        <v>5.4438399999999998E-2</v>
      </c>
      <c r="E39" s="236">
        <f t="shared" si="0"/>
        <v>5.4435900000000002E-2</v>
      </c>
      <c r="F39" s="236">
        <f t="shared" si="1"/>
        <v>2.4999999999955613E-6</v>
      </c>
    </row>
    <row r="40" spans="1:6">
      <c r="A40" s="235">
        <v>250000</v>
      </c>
      <c r="B40" s="235">
        <v>0.80854963619934916</v>
      </c>
      <c r="C40" s="236">
        <v>5.4434200000000002E-2</v>
      </c>
      <c r="D40" s="236">
        <v>5.4435499999999998E-2</v>
      </c>
      <c r="E40" s="236">
        <f t="shared" si="0"/>
        <v>5.4434200000000002E-2</v>
      </c>
      <c r="F40" s="236">
        <f t="shared" si="1"/>
        <v>1.299999999995749E-6</v>
      </c>
    </row>
    <row r="41" spans="1:6">
      <c r="C41" s="236"/>
      <c r="D41" s="236"/>
      <c r="E41" s="236"/>
      <c r="F41" s="236"/>
    </row>
    <row r="42" spans="1:6">
      <c r="E42" s="236"/>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F69"/>
  <sheetViews>
    <sheetView showGridLines="0" zoomScaleNormal="100" workbookViewId="0">
      <pane xSplit="3" ySplit="13" topLeftCell="D14" activePane="bottomRight" state="frozen"/>
      <selection pane="topRight"/>
      <selection pane="bottomLeft"/>
      <selection pane="bottomRight"/>
    </sheetView>
  </sheetViews>
  <sheetFormatPr defaultColWidth="9.140625" defaultRowHeight="12"/>
  <cols>
    <col min="1" max="1" width="13" style="19" bestFit="1" customWidth="1"/>
    <col min="2" max="2" width="16" style="19" customWidth="1"/>
    <col min="3" max="3" width="14" style="19" customWidth="1"/>
    <col min="4" max="12" width="9.140625" style="19"/>
    <col min="13" max="13" width="9.140625" style="19" customWidth="1"/>
    <col min="14" max="16384" width="9.140625" style="19"/>
  </cols>
  <sheetData>
    <row r="2" spans="1:25">
      <c r="A2" s="19" t="s">
        <v>0</v>
      </c>
      <c r="B2" s="19" t="s">
        <v>143</v>
      </c>
      <c r="G2" s="20"/>
    </row>
    <row r="3" spans="1:25">
      <c r="A3" s="19" t="s">
        <v>27</v>
      </c>
      <c r="B3" s="19" t="s">
        <v>59</v>
      </c>
    </row>
    <row r="4" spans="1:25">
      <c r="A4" s="7" t="s">
        <v>23</v>
      </c>
    </row>
    <row r="5" spans="1:25">
      <c r="A5" s="7" t="s">
        <v>131</v>
      </c>
    </row>
    <row r="6" spans="1:25">
      <c r="A6" s="19" t="s">
        <v>126</v>
      </c>
      <c r="B6" s="8" t="s">
        <v>127</v>
      </c>
    </row>
    <row r="7" spans="1:25">
      <c r="A7" s="19" t="s">
        <v>128</v>
      </c>
      <c r="B7" s="9" t="s">
        <v>189</v>
      </c>
    </row>
    <row r="8" spans="1:25">
      <c r="B8" s="21" t="s">
        <v>140</v>
      </c>
    </row>
    <row r="9" spans="1:25">
      <c r="A9" s="19" t="s">
        <v>24</v>
      </c>
      <c r="B9" s="19" t="s">
        <v>14</v>
      </c>
      <c r="C9" s="19" t="s">
        <v>14</v>
      </c>
    </row>
    <row r="10" spans="1:25">
      <c r="B10" s="19" t="s">
        <v>25</v>
      </c>
      <c r="C10" s="19" t="s">
        <v>25</v>
      </c>
    </row>
    <row r="12" spans="1:25">
      <c r="L12" s="19" t="s">
        <v>1</v>
      </c>
    </row>
    <row r="13" spans="1:25">
      <c r="D13" s="19" t="s">
        <v>2</v>
      </c>
      <c r="E13" s="19" t="s">
        <v>3</v>
      </c>
      <c r="F13" s="19" t="s">
        <v>4</v>
      </c>
      <c r="G13" s="19" t="s">
        <v>5</v>
      </c>
      <c r="H13" s="19" t="s">
        <v>6</v>
      </c>
      <c r="I13" s="19" t="s">
        <v>7</v>
      </c>
      <c r="J13" s="19" t="s">
        <v>8</v>
      </c>
      <c r="K13" s="19" t="s">
        <v>26</v>
      </c>
      <c r="L13" s="19" t="s">
        <v>9</v>
      </c>
      <c r="M13" s="19" t="s">
        <v>119</v>
      </c>
      <c r="N13" s="19" t="s">
        <v>120</v>
      </c>
    </row>
    <row r="14" spans="1:25">
      <c r="A14" s="22">
        <v>39844</v>
      </c>
      <c r="B14" s="19" t="s">
        <v>60</v>
      </c>
      <c r="C14" s="19" t="str">
        <f t="shared" ref="C14:C45" si="0">LEFT(B14,4)&amp;"."&amp;ROMAN(RIGHT(B14,1))&amp;".n.év"</f>
        <v>2009.I.n.év</v>
      </c>
      <c r="D14" s="24">
        <v>3.0207412819999999</v>
      </c>
      <c r="K14" s="24">
        <v>3</v>
      </c>
      <c r="L14" s="24">
        <v>3.0207412819999999</v>
      </c>
      <c r="X14" s="23"/>
      <c r="Y14" s="24"/>
    </row>
    <row r="15" spans="1:25">
      <c r="A15" s="22">
        <v>39933</v>
      </c>
      <c r="B15" s="25" t="s">
        <v>61</v>
      </c>
      <c r="C15" s="19" t="str">
        <f t="shared" si="0"/>
        <v>2009.II.n.év</v>
      </c>
      <c r="D15" s="24">
        <v>3.619034503</v>
      </c>
      <c r="K15" s="24">
        <v>3</v>
      </c>
      <c r="L15" s="24">
        <v>3.619034503</v>
      </c>
      <c r="X15" s="23"/>
      <c r="Y15" s="24"/>
    </row>
    <row r="16" spans="1:25">
      <c r="A16" s="22">
        <v>40025</v>
      </c>
      <c r="B16" s="25" t="s">
        <v>62</v>
      </c>
      <c r="C16" s="19" t="str">
        <f t="shared" si="0"/>
        <v>2009.III.n.év</v>
      </c>
      <c r="D16" s="24">
        <v>4.9927234550000001</v>
      </c>
      <c r="K16" s="24">
        <v>3</v>
      </c>
      <c r="L16" s="24">
        <v>4.9927234550000001</v>
      </c>
      <c r="X16" s="23"/>
      <c r="Y16" s="24"/>
    </row>
    <row r="17" spans="1:25">
      <c r="A17" s="22">
        <v>40117</v>
      </c>
      <c r="B17" s="25" t="s">
        <v>63</v>
      </c>
      <c r="C17" s="19" t="str">
        <f t="shared" si="0"/>
        <v>2009.IV.n.év</v>
      </c>
      <c r="D17" s="24">
        <v>5.1658057990000001</v>
      </c>
      <c r="K17" s="24">
        <v>3</v>
      </c>
      <c r="L17" s="24">
        <v>5.1658057990000001</v>
      </c>
      <c r="X17" s="23"/>
      <c r="Y17" s="24"/>
    </row>
    <row r="18" spans="1:25">
      <c r="A18" s="22">
        <v>40209</v>
      </c>
      <c r="B18" s="25" t="s">
        <v>64</v>
      </c>
      <c r="C18" s="19" t="str">
        <f t="shared" si="0"/>
        <v>2010.I.n.év</v>
      </c>
      <c r="D18" s="24">
        <v>6.0305473449999996</v>
      </c>
      <c r="K18" s="24">
        <v>3</v>
      </c>
      <c r="L18" s="24">
        <v>6.0305473449999996</v>
      </c>
      <c r="X18" s="23"/>
      <c r="Y18" s="24"/>
    </row>
    <row r="19" spans="1:25">
      <c r="A19" s="22">
        <v>40298</v>
      </c>
      <c r="B19" s="25" t="s">
        <v>65</v>
      </c>
      <c r="C19" s="19" t="str">
        <f t="shared" si="0"/>
        <v>2010.II.n.év</v>
      </c>
      <c r="D19" s="24">
        <v>5.3256869250000003</v>
      </c>
      <c r="K19" s="24">
        <v>3</v>
      </c>
      <c r="L19" s="24">
        <v>5.3256869250000003</v>
      </c>
      <c r="X19" s="23"/>
      <c r="Y19" s="24"/>
    </row>
    <row r="20" spans="1:25">
      <c r="A20" s="22">
        <v>40390</v>
      </c>
      <c r="B20" s="25" t="s">
        <v>66</v>
      </c>
      <c r="C20" s="19" t="str">
        <f t="shared" si="0"/>
        <v>2010.III.n.év</v>
      </c>
      <c r="D20" s="24">
        <v>3.8130934249999999</v>
      </c>
      <c r="K20" s="24">
        <v>3</v>
      </c>
      <c r="L20" s="24">
        <v>3.8130934249999999</v>
      </c>
      <c r="X20" s="23"/>
      <c r="Y20" s="24"/>
    </row>
    <row r="21" spans="1:25">
      <c r="A21" s="22">
        <v>40482</v>
      </c>
      <c r="B21" s="25" t="s">
        <v>67</v>
      </c>
      <c r="C21" s="19" t="str">
        <f t="shared" si="0"/>
        <v>2010.IV.n.év</v>
      </c>
      <c r="D21" s="24">
        <v>4.3458400629999998</v>
      </c>
      <c r="K21" s="24">
        <v>3</v>
      </c>
      <c r="L21" s="24">
        <v>4.3458400629999998</v>
      </c>
      <c r="X21" s="23"/>
      <c r="Y21" s="24"/>
    </row>
    <row r="22" spans="1:25">
      <c r="A22" s="22">
        <v>40574</v>
      </c>
      <c r="B22" s="25" t="s">
        <v>68</v>
      </c>
      <c r="C22" s="19" t="str">
        <f t="shared" si="0"/>
        <v>2011.I.n.év</v>
      </c>
      <c r="D22" s="24">
        <v>4.1917631499999999</v>
      </c>
      <c r="K22" s="24">
        <v>3</v>
      </c>
      <c r="L22" s="24">
        <v>4.1917631499999999</v>
      </c>
      <c r="X22" s="23"/>
      <c r="Y22" s="24"/>
    </row>
    <row r="23" spans="1:25">
      <c r="A23" s="22">
        <v>40663</v>
      </c>
      <c r="B23" s="25" t="s">
        <v>69</v>
      </c>
      <c r="C23" s="19" t="str">
        <f t="shared" si="0"/>
        <v>2011.II.n.év</v>
      </c>
      <c r="D23" s="24">
        <v>4.0271040749999996</v>
      </c>
      <c r="K23" s="24">
        <v>3</v>
      </c>
      <c r="L23" s="24">
        <v>4.0271040749999996</v>
      </c>
      <c r="X23" s="23"/>
      <c r="Y23" s="24"/>
    </row>
    <row r="24" spans="1:25">
      <c r="A24" s="22">
        <v>40755</v>
      </c>
      <c r="B24" s="25" t="s">
        <v>70</v>
      </c>
      <c r="C24" s="19" t="str">
        <f t="shared" si="0"/>
        <v>2011.III.n.év</v>
      </c>
      <c r="D24" s="24">
        <v>3.4139845449999999</v>
      </c>
      <c r="K24" s="24">
        <v>3</v>
      </c>
      <c r="L24" s="24">
        <v>3.4139845449999999</v>
      </c>
      <c r="X24" s="23"/>
      <c r="Y24" s="24"/>
    </row>
    <row r="25" spans="1:25">
      <c r="A25" s="22">
        <v>40847</v>
      </c>
      <c r="B25" s="25" t="s">
        <v>71</v>
      </c>
      <c r="C25" s="19" t="str">
        <f t="shared" si="0"/>
        <v>2011.IV.n.év</v>
      </c>
      <c r="D25" s="24">
        <v>4.066567279</v>
      </c>
      <c r="K25" s="24">
        <v>3</v>
      </c>
      <c r="L25" s="24">
        <v>4.066567279</v>
      </c>
      <c r="X25" s="23"/>
      <c r="Y25" s="24"/>
    </row>
    <row r="26" spans="1:25">
      <c r="A26" s="22">
        <v>40939</v>
      </c>
      <c r="B26" s="25" t="s">
        <v>72</v>
      </c>
      <c r="C26" s="19" t="str">
        <f t="shared" si="0"/>
        <v>2012.I.n.év</v>
      </c>
      <c r="D26" s="24">
        <v>5.6231178760000002</v>
      </c>
      <c r="K26" s="24">
        <v>3</v>
      </c>
      <c r="L26" s="24">
        <v>5.6231178760000002</v>
      </c>
      <c r="X26" s="23"/>
      <c r="Y26" s="24"/>
    </row>
    <row r="27" spans="1:25">
      <c r="A27" s="22">
        <v>41029</v>
      </c>
      <c r="B27" s="25" t="s">
        <v>73</v>
      </c>
      <c r="C27" s="19" t="str">
        <f t="shared" si="0"/>
        <v>2012.II.n.év</v>
      </c>
      <c r="D27" s="24">
        <v>5.5205907559999998</v>
      </c>
      <c r="K27" s="24">
        <v>3</v>
      </c>
      <c r="L27" s="24">
        <v>5.5205907559999998</v>
      </c>
      <c r="X27" s="23"/>
      <c r="Y27" s="24"/>
    </row>
    <row r="28" spans="1:25">
      <c r="A28" s="22">
        <v>41121</v>
      </c>
      <c r="B28" s="25" t="s">
        <v>74</v>
      </c>
      <c r="C28" s="19" t="str">
        <f t="shared" si="0"/>
        <v>2012.III.n.év</v>
      </c>
      <c r="D28" s="24">
        <v>6.1371153630000004</v>
      </c>
      <c r="K28" s="24">
        <v>3</v>
      </c>
      <c r="L28" s="24">
        <v>6.1371153630000004</v>
      </c>
      <c r="X28" s="23"/>
      <c r="Y28" s="24"/>
    </row>
    <row r="29" spans="1:25">
      <c r="A29" s="22">
        <v>41213</v>
      </c>
      <c r="B29" s="25" t="s">
        <v>75</v>
      </c>
      <c r="C29" s="19" t="str">
        <f t="shared" si="0"/>
        <v>2012.IV.n.év</v>
      </c>
      <c r="D29" s="24">
        <v>5.4024975680000002</v>
      </c>
      <c r="K29" s="24">
        <v>3</v>
      </c>
      <c r="L29" s="24">
        <v>5.4024975680000002</v>
      </c>
      <c r="X29" s="23"/>
      <c r="Y29" s="24"/>
    </row>
    <row r="30" spans="1:25">
      <c r="A30" s="22">
        <v>41305</v>
      </c>
      <c r="B30" s="25" t="s">
        <v>76</v>
      </c>
      <c r="C30" s="19" t="str">
        <f t="shared" si="0"/>
        <v>2013.I.n.év</v>
      </c>
      <c r="D30" s="24">
        <v>2.9036412039999999</v>
      </c>
      <c r="K30" s="24">
        <v>3</v>
      </c>
      <c r="L30" s="24">
        <v>2.9036412039999999</v>
      </c>
      <c r="X30" s="23"/>
      <c r="Y30" s="24"/>
    </row>
    <row r="31" spans="1:25">
      <c r="A31" s="22">
        <v>41394</v>
      </c>
      <c r="B31" s="25" t="s">
        <v>77</v>
      </c>
      <c r="C31" s="19" t="str">
        <f t="shared" si="0"/>
        <v>2013.II.n.év</v>
      </c>
      <c r="D31" s="24">
        <v>1.788999424</v>
      </c>
      <c r="K31" s="24">
        <v>3</v>
      </c>
      <c r="L31" s="24">
        <v>1.788999424</v>
      </c>
      <c r="X31" s="23"/>
      <c r="Y31" s="24"/>
    </row>
    <row r="32" spans="1:25">
      <c r="A32" s="22">
        <v>41486</v>
      </c>
      <c r="B32" s="25" t="s">
        <v>78</v>
      </c>
      <c r="C32" s="19" t="str">
        <f t="shared" si="0"/>
        <v>2013.III.n.év</v>
      </c>
      <c r="D32" s="24">
        <v>1.489336687</v>
      </c>
      <c r="K32" s="24">
        <v>3</v>
      </c>
      <c r="L32" s="24">
        <v>1.489336687</v>
      </c>
      <c r="X32" s="23"/>
    </row>
    <row r="33" spans="1:32">
      <c r="A33" s="22">
        <v>41578</v>
      </c>
      <c r="B33" s="25" t="s">
        <v>79</v>
      </c>
      <c r="C33" s="19" t="str">
        <f t="shared" si="0"/>
        <v>2013.IV.n.év</v>
      </c>
      <c r="D33" s="24">
        <v>0.75078328999999999</v>
      </c>
      <c r="E33" s="24"/>
      <c r="F33" s="24"/>
      <c r="G33" s="24"/>
      <c r="H33" s="24"/>
      <c r="I33" s="24"/>
      <c r="J33" s="24"/>
      <c r="K33" s="24">
        <v>3</v>
      </c>
      <c r="L33" s="24">
        <v>0.75078328999999999</v>
      </c>
      <c r="X33" s="23"/>
    </row>
    <row r="34" spans="1:32">
      <c r="A34" s="22">
        <v>41670</v>
      </c>
      <c r="B34" s="25" t="s">
        <v>80</v>
      </c>
      <c r="C34" s="19" t="str">
        <f t="shared" si="0"/>
        <v>2014.I.n.év</v>
      </c>
      <c r="D34" s="24">
        <v>4.3239408E-2</v>
      </c>
      <c r="E34" s="24"/>
      <c r="F34" s="24"/>
      <c r="G34" s="24"/>
      <c r="H34" s="24"/>
      <c r="I34" s="24"/>
      <c r="J34" s="24"/>
      <c r="K34" s="24">
        <v>3</v>
      </c>
      <c r="L34" s="24">
        <v>4.3239408E-2</v>
      </c>
      <c r="X34" s="23"/>
    </row>
    <row r="35" spans="1:32">
      <c r="A35" s="22">
        <v>41759</v>
      </c>
      <c r="B35" s="25" t="s">
        <v>81</v>
      </c>
      <c r="C35" s="19" t="str">
        <f t="shared" si="0"/>
        <v>2014.II.n.év</v>
      </c>
      <c r="D35" s="24">
        <v>-0.17078189199999999</v>
      </c>
      <c r="E35" s="24"/>
      <c r="F35" s="24"/>
      <c r="G35" s="24"/>
      <c r="H35" s="24"/>
      <c r="I35" s="24"/>
      <c r="J35" s="24"/>
      <c r="K35" s="24">
        <v>3</v>
      </c>
      <c r="L35" s="24">
        <v>-0.17078189199999999</v>
      </c>
      <c r="X35" s="23"/>
    </row>
    <row r="36" spans="1:32">
      <c r="A36" s="22">
        <v>41851</v>
      </c>
      <c r="B36" s="25" t="s">
        <v>82</v>
      </c>
      <c r="C36" s="19" t="str">
        <f t="shared" si="0"/>
        <v>2014.III.n.év</v>
      </c>
      <c r="D36" s="24">
        <v>-6.1935874000000002E-2</v>
      </c>
      <c r="E36" s="24"/>
      <c r="F36" s="24"/>
      <c r="G36" s="24"/>
      <c r="H36" s="24"/>
      <c r="I36" s="24"/>
      <c r="J36" s="24"/>
      <c r="K36" s="24">
        <v>3</v>
      </c>
      <c r="L36" s="24">
        <v>-6.1935874000000002E-2</v>
      </c>
      <c r="X36" s="23"/>
    </row>
    <row r="37" spans="1:32">
      <c r="A37" s="22">
        <v>41943</v>
      </c>
      <c r="B37" s="25" t="s">
        <v>83</v>
      </c>
      <c r="C37" s="19" t="str">
        <f t="shared" si="0"/>
        <v>2014.IV.n.év</v>
      </c>
      <c r="D37" s="24">
        <v>-0.68632941700000005</v>
      </c>
      <c r="E37" s="24"/>
      <c r="F37" s="24"/>
      <c r="G37" s="24"/>
      <c r="H37" s="24"/>
      <c r="I37" s="24"/>
      <c r="J37" s="24"/>
      <c r="K37" s="24">
        <v>3</v>
      </c>
      <c r="L37" s="24">
        <v>-0.68632941700000005</v>
      </c>
      <c r="X37" s="23"/>
    </row>
    <row r="38" spans="1:32">
      <c r="A38" s="22">
        <v>42035</v>
      </c>
      <c r="B38" s="25" t="s">
        <v>104</v>
      </c>
      <c r="C38" s="19" t="str">
        <f t="shared" si="0"/>
        <v>2015.I.n.év</v>
      </c>
      <c r="D38" s="24">
        <v>-1.04647651</v>
      </c>
      <c r="E38" s="24"/>
      <c r="F38" s="24"/>
      <c r="G38" s="24"/>
      <c r="H38" s="24"/>
      <c r="I38" s="24"/>
      <c r="J38" s="24"/>
      <c r="K38" s="24">
        <v>3</v>
      </c>
      <c r="L38" s="24">
        <v>-1.04647651</v>
      </c>
      <c r="O38" s="19">
        <v>2</v>
      </c>
      <c r="P38" s="19">
        <v>4</v>
      </c>
      <c r="X38" s="23"/>
    </row>
    <row r="39" spans="1:32">
      <c r="A39" s="22">
        <v>42124</v>
      </c>
      <c r="B39" s="25" t="s">
        <v>111</v>
      </c>
      <c r="C39" s="19" t="str">
        <f t="shared" si="0"/>
        <v>2015.II.n.év</v>
      </c>
      <c r="D39" s="24">
        <v>0.25138650899999998</v>
      </c>
      <c r="E39" s="24"/>
      <c r="F39" s="24"/>
      <c r="G39" s="24"/>
      <c r="H39" s="24"/>
      <c r="I39" s="24"/>
      <c r="J39" s="24"/>
      <c r="K39" s="24">
        <v>3</v>
      </c>
      <c r="L39" s="24">
        <v>0.25138650899999998</v>
      </c>
      <c r="O39" s="19">
        <v>2</v>
      </c>
      <c r="P39" s="19">
        <v>4</v>
      </c>
      <c r="X39" s="23"/>
    </row>
    <row r="40" spans="1:32">
      <c r="A40" s="22">
        <v>42216</v>
      </c>
      <c r="B40" s="25" t="s">
        <v>112</v>
      </c>
      <c r="C40" s="19" t="str">
        <f t="shared" si="0"/>
        <v>2015.III.n.év</v>
      </c>
      <c r="D40" s="24">
        <v>3.5418950000000002E-3</v>
      </c>
      <c r="E40" s="24"/>
      <c r="F40" s="24"/>
      <c r="G40" s="24"/>
      <c r="H40" s="24"/>
      <c r="I40" s="24"/>
      <c r="J40" s="24"/>
      <c r="K40" s="24">
        <v>3</v>
      </c>
      <c r="L40" s="24">
        <v>3.5418950000000002E-3</v>
      </c>
      <c r="O40" s="19">
        <v>2</v>
      </c>
      <c r="P40" s="19">
        <v>4</v>
      </c>
      <c r="X40" s="23"/>
    </row>
    <row r="41" spans="1:32">
      <c r="A41" s="22">
        <v>42308</v>
      </c>
      <c r="B41" s="19" t="s">
        <v>115</v>
      </c>
      <c r="C41" s="19" t="str">
        <f t="shared" si="0"/>
        <v>2015.IV.n.év</v>
      </c>
      <c r="D41" s="24">
        <v>0.489498302</v>
      </c>
      <c r="E41" s="24"/>
      <c r="F41" s="24"/>
      <c r="G41" s="24"/>
      <c r="H41" s="24"/>
      <c r="I41" s="24"/>
      <c r="J41" s="24"/>
      <c r="K41" s="24">
        <v>3</v>
      </c>
      <c r="L41" s="24">
        <v>0.489498302</v>
      </c>
      <c r="O41" s="19">
        <v>2</v>
      </c>
      <c r="P41" s="19">
        <v>4</v>
      </c>
      <c r="X41" s="23"/>
    </row>
    <row r="42" spans="1:32">
      <c r="A42" s="22">
        <v>42400</v>
      </c>
      <c r="B42" s="25" t="s">
        <v>121</v>
      </c>
      <c r="C42" s="19" t="str">
        <f t="shared" si="0"/>
        <v>2016.I.n.év</v>
      </c>
      <c r="D42" s="24">
        <v>0.32022702600000003</v>
      </c>
      <c r="E42" s="24"/>
      <c r="F42" s="24"/>
      <c r="G42" s="24"/>
      <c r="H42" s="24"/>
      <c r="I42" s="24"/>
      <c r="J42" s="24"/>
      <c r="K42" s="24">
        <v>3</v>
      </c>
      <c r="L42" s="24">
        <v>0.32022702600000003</v>
      </c>
      <c r="O42" s="19">
        <v>2</v>
      </c>
      <c r="P42" s="19">
        <v>4</v>
      </c>
    </row>
    <row r="43" spans="1:32">
      <c r="A43" s="22">
        <v>42490</v>
      </c>
      <c r="B43" s="25" t="s">
        <v>139</v>
      </c>
      <c r="C43" s="19" t="str">
        <f t="shared" si="0"/>
        <v>2016.II.n.év</v>
      </c>
      <c r="D43" s="24">
        <v>-5.2845662000000002E-2</v>
      </c>
      <c r="E43" s="24"/>
      <c r="F43" s="24"/>
      <c r="G43" s="24"/>
      <c r="H43" s="24"/>
      <c r="I43" s="24"/>
      <c r="J43" s="24"/>
      <c r="K43" s="24">
        <v>3</v>
      </c>
      <c r="L43" s="24">
        <v>-5.2845662000000002E-2</v>
      </c>
      <c r="O43" s="19">
        <v>2</v>
      </c>
      <c r="P43" s="19">
        <v>4</v>
      </c>
    </row>
    <row r="44" spans="1:32">
      <c r="A44" s="22">
        <v>42582</v>
      </c>
      <c r="B44" s="25" t="s">
        <v>158</v>
      </c>
      <c r="C44" s="19" t="str">
        <f t="shared" si="0"/>
        <v>2016.III.n.év</v>
      </c>
      <c r="D44" s="24">
        <v>5.0127782000000003E-2</v>
      </c>
      <c r="E44" s="24"/>
      <c r="F44" s="24"/>
      <c r="G44" s="24"/>
      <c r="H44" s="24"/>
      <c r="I44" s="24"/>
      <c r="J44" s="24"/>
      <c r="K44" s="24">
        <v>3</v>
      </c>
      <c r="L44" s="24">
        <v>5.0127782000000003E-2</v>
      </c>
      <c r="O44" s="19">
        <v>2</v>
      </c>
      <c r="P44" s="19">
        <v>4</v>
      </c>
      <c r="X44" s="23"/>
      <c r="Y44" s="23"/>
      <c r="Z44" s="23"/>
      <c r="AA44" s="23"/>
      <c r="AB44" s="23"/>
      <c r="AC44" s="23"/>
      <c r="AD44" s="23"/>
      <c r="AE44" s="23"/>
      <c r="AF44" s="23"/>
    </row>
    <row r="45" spans="1:32">
      <c r="A45" s="22">
        <v>42674</v>
      </c>
      <c r="B45" s="25" t="s">
        <v>168</v>
      </c>
      <c r="C45" s="19" t="str">
        <f t="shared" si="0"/>
        <v>2016.IV.n.év</v>
      </c>
      <c r="D45" s="24">
        <v>0.85650911143094255</v>
      </c>
      <c r="E45" s="24">
        <v>0.17853551442978566</v>
      </c>
      <c r="F45" s="24">
        <v>0.1014225682033425</v>
      </c>
      <c r="G45" s="24">
        <v>8.5645683935929195E-2</v>
      </c>
      <c r="H45" s="24">
        <v>8.5645683935929195E-2</v>
      </c>
      <c r="I45" s="24">
        <v>0.10142256820334272</v>
      </c>
      <c r="J45" s="24">
        <v>0.17853551442978532</v>
      </c>
      <c r="K45" s="24">
        <v>3</v>
      </c>
      <c r="L45" s="24">
        <v>1.2221128779999999</v>
      </c>
      <c r="O45" s="19">
        <v>2</v>
      </c>
      <c r="P45" s="19">
        <v>4</v>
      </c>
      <c r="X45" s="23"/>
      <c r="Y45" s="23"/>
      <c r="Z45" s="23"/>
      <c r="AA45" s="23"/>
      <c r="AB45" s="23"/>
      <c r="AC45" s="23"/>
      <c r="AD45" s="23"/>
      <c r="AE45" s="23"/>
      <c r="AF45" s="23"/>
    </row>
    <row r="46" spans="1:32">
      <c r="A46" s="22">
        <v>42766</v>
      </c>
      <c r="B46" s="25" t="s">
        <v>191</v>
      </c>
      <c r="C46" s="19" t="str">
        <f t="shared" ref="C46:C48" si="1">LEFT(B46,4)&amp;"."&amp;ROMAN(RIGHT(B46,1))&amp;".n.év"</f>
        <v>2017.I.n.év</v>
      </c>
      <c r="D46" s="24">
        <v>1.288431573344746</v>
      </c>
      <c r="E46" s="24">
        <v>0.46549507204658358</v>
      </c>
      <c r="F46" s="24">
        <v>0.26443873558575293</v>
      </c>
      <c r="G46" s="24">
        <v>0.22330371602291743</v>
      </c>
      <c r="H46" s="24">
        <v>0.22330371602291743</v>
      </c>
      <c r="I46" s="24">
        <v>0.26443873558575293</v>
      </c>
      <c r="J46" s="24">
        <v>0.46549507204658358</v>
      </c>
      <c r="K46" s="24">
        <v>3</v>
      </c>
      <c r="L46" s="24">
        <v>2.2416690969999999</v>
      </c>
      <c r="O46" s="19">
        <v>2</v>
      </c>
      <c r="P46" s="19">
        <v>4</v>
      </c>
      <c r="X46" s="23"/>
      <c r="Y46" s="23"/>
      <c r="Z46" s="23"/>
      <c r="AA46" s="23"/>
      <c r="AB46" s="23"/>
      <c r="AC46" s="23"/>
      <c r="AD46" s="23"/>
      <c r="AE46" s="23"/>
      <c r="AF46" s="23"/>
    </row>
    <row r="47" spans="1:32">
      <c r="A47" s="22">
        <v>42855</v>
      </c>
      <c r="B47" s="25" t="s">
        <v>214</v>
      </c>
      <c r="C47" s="19" t="str">
        <f t="shared" si="1"/>
        <v>2017.II.n.év</v>
      </c>
      <c r="D47" s="24">
        <v>0.50976418642910359</v>
      </c>
      <c r="E47" s="24">
        <v>0.73024553947170134</v>
      </c>
      <c r="F47" s="24">
        <v>0.4148383489346763</v>
      </c>
      <c r="G47" s="24">
        <v>0.35030777416451864</v>
      </c>
      <c r="H47" s="24">
        <v>0.35030777416451864</v>
      </c>
      <c r="I47" s="24">
        <v>0.4148383489346763</v>
      </c>
      <c r="J47" s="24">
        <v>0.73024553947170112</v>
      </c>
      <c r="K47" s="24">
        <v>3</v>
      </c>
      <c r="L47" s="24">
        <v>2.0051558489999999</v>
      </c>
      <c r="M47" s="24"/>
      <c r="O47" s="19">
        <v>2</v>
      </c>
      <c r="P47" s="19">
        <v>4</v>
      </c>
      <c r="X47" s="23"/>
      <c r="Y47" s="23"/>
      <c r="Z47" s="23"/>
      <c r="AA47" s="23"/>
      <c r="AB47" s="23"/>
      <c r="AC47" s="23"/>
      <c r="AD47" s="23"/>
      <c r="AE47" s="23"/>
      <c r="AF47" s="23"/>
    </row>
    <row r="48" spans="1:32">
      <c r="A48" s="22">
        <v>42947</v>
      </c>
      <c r="B48" s="25" t="s">
        <v>227</v>
      </c>
      <c r="C48" s="19" t="str">
        <f t="shared" si="1"/>
        <v>2017.III.n.év</v>
      </c>
      <c r="D48" s="24">
        <v>0.48654211482401299</v>
      </c>
      <c r="E48" s="24">
        <v>1.027658565828804</v>
      </c>
      <c r="F48" s="24">
        <v>0.58379292946508832</v>
      </c>
      <c r="G48" s="24">
        <v>0.49298046388209471</v>
      </c>
      <c r="H48" s="24">
        <v>0.49298046388209471</v>
      </c>
      <c r="I48" s="24">
        <v>0.58379292946508876</v>
      </c>
      <c r="J48" s="24">
        <v>1.0276585658288031</v>
      </c>
      <c r="K48" s="24">
        <v>3</v>
      </c>
      <c r="L48" s="24">
        <v>2.590974074</v>
      </c>
      <c r="O48" s="19">
        <v>2</v>
      </c>
      <c r="P48" s="19">
        <v>4</v>
      </c>
      <c r="X48" s="23"/>
      <c r="Y48" s="23"/>
      <c r="Z48" s="23"/>
      <c r="AA48" s="23"/>
      <c r="AB48" s="23"/>
      <c r="AC48" s="23"/>
      <c r="AD48" s="23"/>
      <c r="AE48" s="23"/>
      <c r="AF48" s="23"/>
    </row>
    <row r="49" spans="1:32">
      <c r="A49" s="22">
        <v>43039</v>
      </c>
      <c r="B49" s="25" t="s">
        <v>233</v>
      </c>
      <c r="C49" s="19" t="str">
        <f t="shared" ref="C49:C53" si="2">LEFT(B49,4)&amp;"."&amp;ROMAN(RIGHT(B49,1))&amp;".n.év"</f>
        <v>2017.IV.n.év</v>
      </c>
      <c r="D49" s="24">
        <v>-1.8353803330283913E-2</v>
      </c>
      <c r="E49" s="24">
        <v>1.2835166060086001</v>
      </c>
      <c r="F49" s="24">
        <v>0.72914092710795786</v>
      </c>
      <c r="G49" s="24">
        <v>0.61571871521372579</v>
      </c>
      <c r="H49" s="24">
        <v>0.61571871521372579</v>
      </c>
      <c r="I49" s="24">
        <v>0.72914092710795808</v>
      </c>
      <c r="J49" s="24">
        <v>1.2835166060085994</v>
      </c>
      <c r="K49" s="24">
        <v>3</v>
      </c>
      <c r="L49" s="24">
        <v>2.6100224449999998</v>
      </c>
      <c r="O49" s="19">
        <v>2</v>
      </c>
      <c r="P49" s="19">
        <v>4</v>
      </c>
      <c r="X49" s="23"/>
      <c r="Y49" s="23"/>
      <c r="Z49" s="23"/>
      <c r="AA49" s="23"/>
      <c r="AB49" s="23"/>
      <c r="AC49" s="23"/>
      <c r="AD49" s="23"/>
      <c r="AE49" s="23"/>
      <c r="AF49" s="23"/>
    </row>
    <row r="50" spans="1:32">
      <c r="A50" s="130">
        <v>43131</v>
      </c>
      <c r="B50" s="127" t="s">
        <v>238</v>
      </c>
      <c r="C50" s="127" t="str">
        <f t="shared" si="2"/>
        <v>2018.I.n.év</v>
      </c>
      <c r="D50" s="24">
        <v>3.6169993017685975E-2</v>
      </c>
      <c r="E50" s="24">
        <v>1.4185680766972997</v>
      </c>
      <c r="F50" s="24">
        <v>0.80586105218017812</v>
      </c>
      <c r="G50" s="24">
        <v>0.68050456810483606</v>
      </c>
      <c r="H50" s="24">
        <v>0.68050456810483606</v>
      </c>
      <c r="I50" s="24">
        <v>0.80586105218017812</v>
      </c>
      <c r="J50" s="24">
        <v>1.4185680766972988</v>
      </c>
      <c r="K50" s="24">
        <v>3</v>
      </c>
      <c r="L50" s="24">
        <v>2.9411036899999998</v>
      </c>
      <c r="O50" s="19">
        <v>2</v>
      </c>
      <c r="P50" s="19">
        <v>4</v>
      </c>
      <c r="X50" s="23"/>
      <c r="Y50" s="23"/>
      <c r="Z50" s="23"/>
      <c r="AA50" s="23"/>
      <c r="AB50" s="23"/>
      <c r="AC50" s="23"/>
      <c r="AD50" s="23"/>
      <c r="AE50" s="23"/>
      <c r="AF50" s="23"/>
    </row>
    <row r="51" spans="1:32">
      <c r="A51" s="130">
        <v>43220</v>
      </c>
      <c r="B51" s="127" t="s">
        <v>242</v>
      </c>
      <c r="C51" s="127" t="str">
        <f t="shared" si="2"/>
        <v>2018.II.n.év</v>
      </c>
      <c r="D51" s="24">
        <v>-9.830456501171092E-3</v>
      </c>
      <c r="E51" s="24">
        <v>1.4838913150450552</v>
      </c>
      <c r="F51" s="24">
        <v>0.84296991882639372</v>
      </c>
      <c r="G51" s="24">
        <v>0.71184092962972212</v>
      </c>
      <c r="H51" s="24">
        <v>0.71184092962972212</v>
      </c>
      <c r="I51" s="24">
        <v>0.84296991882639416</v>
      </c>
      <c r="J51" s="24">
        <v>1.4838913150450539</v>
      </c>
      <c r="K51" s="24">
        <v>3</v>
      </c>
      <c r="L51" s="24">
        <v>3.028871707</v>
      </c>
      <c r="O51" s="19">
        <v>2</v>
      </c>
      <c r="P51" s="19">
        <v>4</v>
      </c>
      <c r="X51" s="23"/>
      <c r="Y51" s="23"/>
      <c r="Z51" s="23"/>
      <c r="AA51" s="23"/>
      <c r="AB51" s="23"/>
      <c r="AC51" s="23"/>
      <c r="AD51" s="23"/>
      <c r="AE51" s="23"/>
      <c r="AF51" s="23"/>
    </row>
    <row r="52" spans="1:32">
      <c r="A52" s="130">
        <v>43312</v>
      </c>
      <c r="B52" s="127" t="s">
        <v>247</v>
      </c>
      <c r="C52" s="127" t="str">
        <f t="shared" si="2"/>
        <v>2018.III.n.év</v>
      </c>
      <c r="D52" s="24">
        <v>-6.2001882521423912E-2</v>
      </c>
      <c r="E52" s="24">
        <v>1.514260008435274</v>
      </c>
      <c r="F52" s="24">
        <v>0.86022178541693251</v>
      </c>
      <c r="G52" s="24">
        <v>0.72640916566921732</v>
      </c>
      <c r="H52" s="24">
        <v>0.72640916566921732</v>
      </c>
      <c r="I52" s="24">
        <v>0.86022178541693295</v>
      </c>
      <c r="J52" s="24">
        <v>1.5142600084352722</v>
      </c>
      <c r="K52" s="24">
        <v>3</v>
      </c>
      <c r="L52" s="24">
        <v>3.0388890769999999</v>
      </c>
      <c r="O52" s="19">
        <v>2</v>
      </c>
      <c r="P52" s="19">
        <v>4</v>
      </c>
      <c r="X52" s="23"/>
      <c r="Y52" s="23"/>
      <c r="Z52" s="23"/>
      <c r="AA52" s="23"/>
      <c r="AB52" s="23"/>
      <c r="AC52" s="23"/>
      <c r="AD52" s="23"/>
      <c r="AE52" s="23"/>
      <c r="AF52" s="23"/>
    </row>
    <row r="53" spans="1:32">
      <c r="A53" s="22">
        <v>43404</v>
      </c>
      <c r="B53" s="25" t="s">
        <v>310</v>
      </c>
      <c r="C53" s="127" t="str">
        <f t="shared" si="2"/>
        <v>2018.IV.n.év</v>
      </c>
      <c r="D53" s="24">
        <v>-0.1177292790625426</v>
      </c>
      <c r="E53" s="24">
        <v>1.5281279342110263</v>
      </c>
      <c r="F53" s="24">
        <v>0.86809988548191086</v>
      </c>
      <c r="G53" s="24">
        <v>0.73306178036960556</v>
      </c>
      <c r="H53" s="24">
        <v>0.73306178036960556</v>
      </c>
      <c r="I53" s="24">
        <v>0.86809988548191086</v>
      </c>
      <c r="J53" s="24">
        <v>1.5281279342110263</v>
      </c>
      <c r="K53" s="24">
        <v>3</v>
      </c>
      <c r="L53" s="24">
        <v>3.0115603210000002</v>
      </c>
      <c r="O53" s="19">
        <v>2</v>
      </c>
      <c r="P53" s="19">
        <v>4</v>
      </c>
      <c r="X53" s="23"/>
      <c r="Y53" s="23"/>
      <c r="Z53" s="23"/>
      <c r="AA53" s="23"/>
      <c r="AB53" s="23"/>
      <c r="AC53" s="23"/>
      <c r="AD53" s="23"/>
      <c r="AE53" s="23"/>
      <c r="AF53" s="23"/>
    </row>
    <row r="54" spans="1:32">
      <c r="X54" s="23"/>
      <c r="Y54" s="23"/>
      <c r="Z54" s="23"/>
      <c r="AA54" s="23"/>
      <c r="AB54" s="23"/>
      <c r="AC54" s="23"/>
      <c r="AD54" s="23"/>
      <c r="AE54" s="23"/>
      <c r="AF54" s="23"/>
    </row>
    <row r="55" spans="1:32">
      <c r="X55" s="23"/>
      <c r="Y55" s="23"/>
      <c r="Z55" s="23"/>
      <c r="AA55" s="23"/>
      <c r="AB55" s="23"/>
      <c r="AC55" s="23"/>
      <c r="AD55" s="23"/>
      <c r="AE55" s="23"/>
      <c r="AF55" s="23"/>
    </row>
    <row r="56" spans="1:32">
      <c r="X56" s="23"/>
      <c r="Y56" s="23"/>
      <c r="Z56" s="23"/>
      <c r="AA56" s="23"/>
      <c r="AB56" s="23"/>
      <c r="AC56" s="23"/>
      <c r="AD56" s="23"/>
      <c r="AE56" s="23"/>
      <c r="AF56" s="23"/>
    </row>
    <row r="57" spans="1:32">
      <c r="X57" s="23"/>
      <c r="Y57" s="23"/>
      <c r="Z57" s="23"/>
      <c r="AA57" s="23"/>
      <c r="AB57" s="23"/>
      <c r="AC57" s="23"/>
      <c r="AD57" s="23"/>
      <c r="AE57" s="23"/>
      <c r="AF57" s="23"/>
    </row>
    <row r="58" spans="1:32">
      <c r="X58" s="23"/>
      <c r="Y58" s="23"/>
      <c r="Z58" s="23"/>
      <c r="AA58" s="23"/>
      <c r="AB58" s="23"/>
      <c r="AC58" s="23"/>
      <c r="AD58" s="23"/>
      <c r="AE58" s="23"/>
      <c r="AF58" s="23"/>
    </row>
    <row r="59" spans="1:32">
      <c r="X59" s="23"/>
      <c r="Y59" s="23"/>
      <c r="Z59" s="23"/>
      <c r="AA59" s="23"/>
      <c r="AB59" s="23"/>
      <c r="AC59" s="23"/>
      <c r="AD59" s="23"/>
      <c r="AE59" s="23"/>
      <c r="AF59" s="23"/>
    </row>
    <row r="60" spans="1:32">
      <c r="X60" s="23"/>
      <c r="Y60" s="23"/>
      <c r="Z60" s="23"/>
      <c r="AA60" s="23"/>
      <c r="AB60" s="23"/>
      <c r="AC60" s="23"/>
      <c r="AD60" s="23"/>
      <c r="AE60" s="23"/>
      <c r="AF60" s="23"/>
    </row>
    <row r="61" spans="1:32">
      <c r="X61" s="23"/>
      <c r="Y61" s="23"/>
      <c r="Z61" s="23"/>
      <c r="AA61" s="23"/>
      <c r="AB61" s="23"/>
      <c r="AC61" s="23"/>
      <c r="AD61" s="23"/>
      <c r="AE61" s="23"/>
      <c r="AF61" s="23"/>
    </row>
    <row r="62" spans="1:32">
      <c r="X62" s="23"/>
      <c r="Y62" s="23"/>
      <c r="Z62" s="23"/>
      <c r="AA62" s="23"/>
      <c r="AB62" s="23"/>
      <c r="AC62" s="23"/>
      <c r="AD62" s="23"/>
      <c r="AE62" s="23"/>
      <c r="AF62" s="23"/>
    </row>
    <row r="63" spans="1:32">
      <c r="X63" s="23"/>
      <c r="Y63" s="23"/>
      <c r="Z63" s="23"/>
      <c r="AA63" s="23"/>
      <c r="AB63" s="23"/>
      <c r="AC63" s="23"/>
      <c r="AD63" s="23"/>
      <c r="AE63" s="23"/>
      <c r="AF63" s="23"/>
    </row>
    <row r="64" spans="1:32">
      <c r="X64" s="23"/>
      <c r="Y64" s="23"/>
      <c r="Z64" s="23"/>
      <c r="AA64" s="23"/>
      <c r="AB64" s="23"/>
      <c r="AC64" s="23"/>
      <c r="AD64" s="23"/>
      <c r="AE64" s="23"/>
      <c r="AF64" s="23"/>
    </row>
    <row r="65" spans="24:32">
      <c r="X65" s="23"/>
      <c r="Y65" s="23"/>
      <c r="Z65" s="23"/>
      <c r="AA65" s="23"/>
      <c r="AB65" s="23"/>
      <c r="AC65" s="23"/>
      <c r="AD65" s="23"/>
      <c r="AE65" s="23"/>
      <c r="AF65" s="23"/>
    </row>
    <row r="66" spans="24:32">
      <c r="X66" s="23"/>
      <c r="Y66" s="23"/>
      <c r="Z66" s="23"/>
      <c r="AA66" s="23"/>
      <c r="AB66" s="23"/>
      <c r="AC66" s="23"/>
      <c r="AD66" s="23"/>
      <c r="AE66" s="23"/>
      <c r="AF66" s="23"/>
    </row>
    <row r="67" spans="24:32">
      <c r="X67" s="23"/>
      <c r="Y67" s="23"/>
      <c r="Z67" s="23"/>
      <c r="AA67" s="23"/>
      <c r="AB67" s="23"/>
      <c r="AC67" s="23"/>
      <c r="AD67" s="23"/>
      <c r="AE67" s="23"/>
      <c r="AF67" s="23"/>
    </row>
    <row r="68" spans="24:32">
      <c r="X68" s="23"/>
      <c r="Y68" s="23"/>
      <c r="Z68" s="23"/>
      <c r="AA68" s="23"/>
      <c r="AB68" s="23"/>
      <c r="AC68" s="23"/>
      <c r="AD68" s="23"/>
      <c r="AE68" s="23"/>
      <c r="AF68" s="23"/>
    </row>
    <row r="69" spans="24:32">
      <c r="X69" s="23"/>
      <c r="Y69" s="23"/>
      <c r="Z69" s="23"/>
      <c r="AA69" s="23"/>
      <c r="AB69" s="23"/>
      <c r="AC69" s="23"/>
      <c r="AD69" s="23"/>
      <c r="AE69" s="23"/>
      <c r="AF69" s="23"/>
    </row>
  </sheetData>
  <pageMargins left="0.75" right="0.75" top="1" bottom="1" header="0.5" footer="0.5"/>
  <pageSetup paperSize="9" scale="9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16"/>
  <sheetViews>
    <sheetView showGridLines="0" workbookViewId="0">
      <pane xSplit="2" ySplit="10" topLeftCell="C11" activePane="bottomRight" state="frozen"/>
      <selection pane="topRight"/>
      <selection pane="bottomLeft"/>
      <selection pane="bottomRight"/>
    </sheetView>
  </sheetViews>
  <sheetFormatPr defaultColWidth="9" defaultRowHeight="12.75"/>
  <cols>
    <col min="1" max="1" width="9" style="231"/>
    <col min="2" max="2" width="25.140625" style="231" customWidth="1"/>
    <col min="3" max="3" width="9.42578125" style="231" bestFit="1" customWidth="1"/>
    <col min="4" max="16384" width="9" style="231"/>
  </cols>
  <sheetData>
    <row r="1" spans="1:21">
      <c r="A1" s="4"/>
      <c r="B1" s="6"/>
    </row>
    <row r="2" spans="1:21">
      <c r="A2" s="6" t="s">
        <v>0</v>
      </c>
      <c r="B2" s="6" t="s">
        <v>278</v>
      </c>
    </row>
    <row r="3" spans="1:21">
      <c r="A3" s="6" t="s">
        <v>27</v>
      </c>
      <c r="B3" s="164" t="s">
        <v>348</v>
      </c>
    </row>
    <row r="4" spans="1:21">
      <c r="A4" s="146" t="s">
        <v>23</v>
      </c>
      <c r="B4" s="6" t="s">
        <v>442</v>
      </c>
    </row>
    <row r="5" spans="1:21">
      <c r="A5" s="146" t="s">
        <v>131</v>
      </c>
      <c r="B5" s="6" t="s">
        <v>467</v>
      </c>
    </row>
    <row r="6" spans="1:21">
      <c r="A6" s="45" t="s">
        <v>126</v>
      </c>
      <c r="B6" s="46" t="s">
        <v>276</v>
      </c>
    </row>
    <row r="7" spans="1:21">
      <c r="A7" s="45" t="s">
        <v>128</v>
      </c>
      <c r="B7" s="46" t="s">
        <v>277</v>
      </c>
    </row>
    <row r="8" spans="1:21">
      <c r="B8" s="47" t="s">
        <v>141</v>
      </c>
    </row>
    <row r="11" spans="1:21">
      <c r="B11" s="230"/>
      <c r="C11" s="231" t="s">
        <v>273</v>
      </c>
      <c r="D11" s="231" t="s">
        <v>274</v>
      </c>
      <c r="E11" s="231" t="s">
        <v>294</v>
      </c>
    </row>
    <row r="12" spans="1:21">
      <c r="B12" s="230"/>
      <c r="C12" s="231" t="s">
        <v>345</v>
      </c>
      <c r="D12" s="231" t="s">
        <v>346</v>
      </c>
      <c r="E12" s="231" t="s">
        <v>347</v>
      </c>
    </row>
    <row r="13" spans="1:21" ht="15.75">
      <c r="A13" s="231" t="s">
        <v>434</v>
      </c>
      <c r="B13" s="164" t="s">
        <v>435</v>
      </c>
      <c r="C13" s="233">
        <v>6.0000000000000284</v>
      </c>
      <c r="D13" s="233">
        <v>6</v>
      </c>
      <c r="E13" s="233">
        <v>6.0000000000000284</v>
      </c>
      <c r="U13" s="234"/>
    </row>
    <row r="14" spans="1:21">
      <c r="A14" s="231" t="s">
        <v>436</v>
      </c>
      <c r="B14" s="231" t="s">
        <v>350</v>
      </c>
      <c r="C14" s="233">
        <v>8.8648648648648134</v>
      </c>
      <c r="D14" s="233">
        <v>19</v>
      </c>
      <c r="E14" s="233">
        <v>0</v>
      </c>
      <c r="F14" s="232"/>
    </row>
    <row r="15" spans="1:21">
      <c r="A15" s="231" t="s">
        <v>275</v>
      </c>
      <c r="B15" s="231" t="s">
        <v>349</v>
      </c>
      <c r="C15" s="233">
        <v>-4.4694499947417938</v>
      </c>
      <c r="D15" s="233">
        <v>-4.8638132295719743</v>
      </c>
      <c r="E15" s="233">
        <v>-4.1245136186770566</v>
      </c>
      <c r="F15" s="232"/>
    </row>
    <row r="16" spans="1:21">
      <c r="A16" s="231" t="s">
        <v>437</v>
      </c>
      <c r="B16" s="231" t="s">
        <v>457</v>
      </c>
      <c r="C16" s="233">
        <v>10.395414870123048</v>
      </c>
      <c r="D16" s="233">
        <v>20.136186770428026</v>
      </c>
      <c r="E16" s="233">
        <v>1.8754863813229719</v>
      </c>
      <c r="F16" s="232"/>
    </row>
  </sheetData>
  <pageMargins left="0.7" right="0.7" top="0.75" bottom="0.75" header="0.3" footer="0.3"/>
  <pageSetup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24"/>
  <sheetViews>
    <sheetView showGridLines="0" workbookViewId="0">
      <pane xSplit="1" ySplit="10" topLeftCell="B11" activePane="bottomRight" state="frozen"/>
      <selection pane="topRight"/>
      <selection pane="bottomLeft"/>
      <selection pane="bottomRight"/>
    </sheetView>
  </sheetViews>
  <sheetFormatPr defaultColWidth="9" defaultRowHeight="12.75"/>
  <cols>
    <col min="1" max="1" width="25.140625" style="231" customWidth="1"/>
    <col min="2" max="2" width="9.42578125" style="231" bestFit="1" customWidth="1"/>
    <col min="3" max="6" width="9" style="231"/>
    <col min="7" max="7" width="39.140625" style="231" customWidth="1"/>
    <col min="8" max="9" width="9.85546875" style="231" bestFit="1" customWidth="1"/>
    <col min="10" max="16384" width="9" style="231"/>
  </cols>
  <sheetData>
    <row r="1" spans="1:12">
      <c r="A1" s="4"/>
      <c r="B1" s="6"/>
    </row>
    <row r="2" spans="1:12">
      <c r="A2" s="6" t="s">
        <v>0</v>
      </c>
      <c r="B2" s="6" t="s">
        <v>298</v>
      </c>
    </row>
    <row r="3" spans="1:12">
      <c r="A3" s="6" t="s">
        <v>27</v>
      </c>
      <c r="B3" s="6" t="s">
        <v>331</v>
      </c>
    </row>
    <row r="4" spans="1:12">
      <c r="A4" s="146" t="s">
        <v>23</v>
      </c>
      <c r="B4" s="6"/>
    </row>
    <row r="5" spans="1:12">
      <c r="A5" s="146" t="s">
        <v>131</v>
      </c>
      <c r="B5" s="6"/>
    </row>
    <row r="6" spans="1:12">
      <c r="A6" s="45" t="s">
        <v>126</v>
      </c>
      <c r="B6" s="46" t="s">
        <v>276</v>
      </c>
    </row>
    <row r="7" spans="1:12">
      <c r="A7" s="45" t="s">
        <v>128</v>
      </c>
      <c r="B7" s="46" t="s">
        <v>277</v>
      </c>
    </row>
    <row r="8" spans="1:12">
      <c r="A8" s="45"/>
      <c r="B8" s="47" t="s">
        <v>141</v>
      </c>
    </row>
    <row r="12" spans="1:12">
      <c r="G12" s="243"/>
      <c r="H12" s="244">
        <v>2017</v>
      </c>
      <c r="I12" s="244">
        <v>2018</v>
      </c>
    </row>
    <row r="13" spans="1:12" ht="24">
      <c r="G13" s="245" t="s">
        <v>296</v>
      </c>
      <c r="H13" s="246">
        <v>-370</v>
      </c>
      <c r="I13" s="246">
        <v>-545</v>
      </c>
      <c r="K13" s="45" t="b">
        <f>H13=H20</f>
        <v>1</v>
      </c>
      <c r="L13" s="45" t="b">
        <f>I13=I20</f>
        <v>1</v>
      </c>
    </row>
    <row r="14" spans="1:12" ht="24">
      <c r="G14" s="245" t="s">
        <v>354</v>
      </c>
      <c r="H14" s="246">
        <v>165</v>
      </c>
      <c r="I14" s="246">
        <v>275</v>
      </c>
      <c r="K14" s="45" t="b">
        <f t="shared" ref="K14:L17" si="0">H14=H21</f>
        <v>1</v>
      </c>
      <c r="L14" s="45" t="b">
        <f t="shared" si="0"/>
        <v>1</v>
      </c>
    </row>
    <row r="15" spans="1:12">
      <c r="G15" s="245" t="s">
        <v>352</v>
      </c>
      <c r="H15" s="246">
        <v>-40</v>
      </c>
      <c r="I15" s="246">
        <v>-70</v>
      </c>
      <c r="K15" s="45" t="b">
        <f t="shared" si="0"/>
        <v>1</v>
      </c>
      <c r="L15" s="45" t="b">
        <f t="shared" si="0"/>
        <v>1</v>
      </c>
    </row>
    <row r="16" spans="1:12">
      <c r="G16" s="251" t="s">
        <v>295</v>
      </c>
      <c r="H16" s="252">
        <f>H13+H14+H15</f>
        <v>-245</v>
      </c>
      <c r="I16" s="252">
        <f>I13+I14+I15</f>
        <v>-340</v>
      </c>
      <c r="K16" s="45" t="b">
        <f t="shared" si="0"/>
        <v>1</v>
      </c>
      <c r="L16" s="45" t="b">
        <f t="shared" si="0"/>
        <v>1</v>
      </c>
    </row>
    <row r="17" spans="7:12">
      <c r="G17" s="253" t="s">
        <v>297</v>
      </c>
      <c r="H17" s="254">
        <f>H16/37801*100</f>
        <v>-0.64813100182534855</v>
      </c>
      <c r="I17" s="254">
        <f>I16/40185*100</f>
        <v>-0.84608684832649006</v>
      </c>
      <c r="K17" s="45" t="b">
        <f t="shared" si="0"/>
        <v>1</v>
      </c>
      <c r="L17" s="45" t="b">
        <f t="shared" si="0"/>
        <v>1</v>
      </c>
    </row>
    <row r="19" spans="7:12">
      <c r="G19" s="243"/>
      <c r="H19" s="244">
        <v>2017</v>
      </c>
      <c r="I19" s="244">
        <v>2018</v>
      </c>
    </row>
    <row r="20" spans="7:12" ht="24" customHeight="1">
      <c r="G20" s="245" t="s">
        <v>330</v>
      </c>
      <c r="H20" s="246">
        <v>-370</v>
      </c>
      <c r="I20" s="246">
        <v>-545</v>
      </c>
    </row>
    <row r="21" spans="7:12" ht="24">
      <c r="G21" s="245" t="s">
        <v>355</v>
      </c>
      <c r="H21" s="246">
        <v>165</v>
      </c>
      <c r="I21" s="246">
        <v>275</v>
      </c>
    </row>
    <row r="22" spans="7:12">
      <c r="G22" s="245" t="s">
        <v>353</v>
      </c>
      <c r="H22" s="246">
        <v>-40</v>
      </c>
      <c r="I22" s="246">
        <v>-70</v>
      </c>
    </row>
    <row r="23" spans="7:12">
      <c r="G23" s="251" t="s">
        <v>328</v>
      </c>
      <c r="H23" s="252">
        <f>H20+H21+H22</f>
        <v>-245</v>
      </c>
      <c r="I23" s="252">
        <f>I20+I21+I22</f>
        <v>-340</v>
      </c>
    </row>
    <row r="24" spans="7:12">
      <c r="G24" s="253" t="s">
        <v>329</v>
      </c>
      <c r="H24" s="254">
        <f>H23/37801*100</f>
        <v>-0.64813100182534855</v>
      </c>
      <c r="I24" s="254">
        <f>I23/40185*100</f>
        <v>-0.84608684832649006</v>
      </c>
    </row>
  </sheetData>
  <conditionalFormatting sqref="K13:L17">
    <cfRule type="cellIs" dxfId="1" priority="1" operator="notEqual">
      <formula>TRUE</formula>
    </cfRule>
    <cfRule type="cellIs" dxfId="0" priority="2" operator="equal">
      <formula>TRUE</formula>
    </cfRule>
  </conditionalFormatting>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S81"/>
  <sheetViews>
    <sheetView showGridLines="0" zoomScaleNormal="100" workbookViewId="0">
      <pane ySplit="14" topLeftCell="A15" activePane="bottomLeft" state="frozen"/>
      <selection pane="bottomLeft"/>
    </sheetView>
  </sheetViews>
  <sheetFormatPr defaultColWidth="9.140625" defaultRowHeight="15" customHeight="1"/>
  <cols>
    <col min="1" max="1" width="11" style="17" customWidth="1"/>
    <col min="2" max="2" width="35.85546875" style="17" customWidth="1"/>
    <col min="3" max="8" width="10.7109375" style="17" customWidth="1"/>
    <col min="9" max="9" width="2.85546875" style="17" customWidth="1"/>
    <col min="10" max="10" width="38.28515625" style="18" customWidth="1"/>
    <col min="11" max="12" width="10.7109375" style="18" customWidth="1"/>
    <col min="13" max="14" width="10.7109375" style="17" customWidth="1"/>
    <col min="15" max="15" width="10.7109375" style="18" customWidth="1"/>
    <col min="16" max="17" width="9.7109375" style="18" bestFit="1" customWidth="1"/>
    <col min="18" max="18" width="9.28515625" style="18" bestFit="1" customWidth="1"/>
    <col min="19" max="19" width="9.7109375" style="18" bestFit="1" customWidth="1"/>
    <col min="20" max="16384" width="9.140625" style="18"/>
  </cols>
  <sheetData>
    <row r="1" spans="1:19" ht="15" customHeight="1">
      <c r="A1" s="19"/>
      <c r="B1" s="60"/>
      <c r="C1" s="61"/>
      <c r="D1" s="61"/>
      <c r="E1" s="61"/>
      <c r="F1" s="61"/>
      <c r="G1" s="61"/>
      <c r="H1" s="61"/>
      <c r="I1" s="61"/>
      <c r="M1" s="61"/>
      <c r="N1" s="61"/>
    </row>
    <row r="2" spans="1:19" ht="15" customHeight="1">
      <c r="A2" s="19" t="s">
        <v>0</v>
      </c>
      <c r="B2" s="60" t="s">
        <v>87</v>
      </c>
      <c r="C2" s="61"/>
      <c r="D2" s="61"/>
      <c r="E2" s="61"/>
      <c r="F2" s="61"/>
      <c r="G2" s="61"/>
      <c r="H2" s="61"/>
      <c r="I2" s="61"/>
      <c r="J2" s="60"/>
      <c r="M2" s="61"/>
      <c r="N2" s="61"/>
    </row>
    <row r="3" spans="1:19" ht="15" customHeight="1">
      <c r="A3" s="19" t="s">
        <v>27</v>
      </c>
      <c r="B3" s="60" t="s">
        <v>88</v>
      </c>
      <c r="C3" s="61"/>
      <c r="D3" s="61"/>
      <c r="E3" s="61"/>
      <c r="F3" s="61"/>
      <c r="G3" s="61"/>
      <c r="H3" s="61"/>
      <c r="I3" s="61"/>
      <c r="J3" s="60"/>
      <c r="M3" s="61"/>
      <c r="N3" s="61"/>
    </row>
    <row r="4" spans="1:19" ht="15" customHeight="1">
      <c r="A4" s="7" t="s">
        <v>23</v>
      </c>
      <c r="C4" s="63"/>
      <c r="D4" s="63"/>
      <c r="E4" s="63"/>
      <c r="F4" s="63"/>
      <c r="G4" s="63"/>
      <c r="H4" s="63"/>
      <c r="I4" s="61"/>
      <c r="J4" s="60"/>
      <c r="M4" s="61"/>
      <c r="N4" s="61"/>
    </row>
    <row r="5" spans="1:19" ht="15" customHeight="1">
      <c r="A5" s="7" t="s">
        <v>131</v>
      </c>
      <c r="C5" s="63"/>
      <c r="D5" s="63"/>
      <c r="E5" s="63"/>
      <c r="F5" s="63"/>
      <c r="G5" s="63"/>
      <c r="H5" s="63"/>
      <c r="I5" s="63"/>
      <c r="J5" s="60"/>
      <c r="M5" s="63"/>
      <c r="N5" s="63"/>
    </row>
    <row r="6" spans="1:19" ht="15" customHeight="1">
      <c r="A6" s="19" t="s">
        <v>126</v>
      </c>
      <c r="B6" s="60" t="s">
        <v>129</v>
      </c>
      <c r="C6" s="63"/>
      <c r="D6" s="63"/>
      <c r="E6" s="63"/>
      <c r="F6" s="63"/>
      <c r="G6" s="63"/>
      <c r="H6" s="63"/>
      <c r="I6" s="63"/>
      <c r="J6" s="60"/>
      <c r="M6" s="63"/>
      <c r="N6" s="63"/>
    </row>
    <row r="7" spans="1:19" ht="15" customHeight="1">
      <c r="A7" s="19" t="s">
        <v>128</v>
      </c>
      <c r="B7" s="60" t="s">
        <v>129</v>
      </c>
      <c r="C7" s="63"/>
      <c r="D7" s="63"/>
      <c r="E7" s="63"/>
      <c r="F7" s="63"/>
      <c r="G7" s="63"/>
      <c r="H7" s="63"/>
      <c r="I7" s="63"/>
      <c r="J7" s="60"/>
      <c r="M7" s="63"/>
      <c r="N7" s="63"/>
    </row>
    <row r="8" spans="1:19" ht="15" customHeight="1">
      <c r="A8" s="60"/>
      <c r="B8" s="47" t="s">
        <v>141</v>
      </c>
      <c r="C8" s="63"/>
      <c r="D8" s="63"/>
      <c r="E8" s="63"/>
      <c r="F8" s="63"/>
      <c r="G8" s="63"/>
      <c r="H8" s="63"/>
      <c r="I8" s="63"/>
      <c r="J8" s="60"/>
      <c r="M8" s="63"/>
      <c r="N8" s="63"/>
    </row>
    <row r="9" spans="1:19" ht="15" customHeight="1">
      <c r="A9" s="60"/>
      <c r="B9" s="60"/>
      <c r="C9" s="63"/>
      <c r="D9" s="63"/>
      <c r="E9" s="63"/>
      <c r="F9" s="63"/>
      <c r="G9" s="63"/>
      <c r="H9" s="63"/>
      <c r="I9" s="63"/>
      <c r="J9" s="60"/>
      <c r="M9" s="63"/>
      <c r="N9" s="63"/>
    </row>
    <row r="10" spans="1:19" ht="15" customHeight="1">
      <c r="A10" s="60"/>
      <c r="B10" s="60"/>
      <c r="C10" s="64"/>
      <c r="D10" s="64"/>
      <c r="E10" s="64"/>
      <c r="F10" s="64"/>
      <c r="G10" s="64"/>
      <c r="H10" s="64"/>
      <c r="I10" s="63"/>
      <c r="J10" s="60"/>
      <c r="M10" s="63"/>
      <c r="N10" s="63"/>
    </row>
    <row r="11" spans="1:19" ht="15" customHeight="1">
      <c r="A11" s="60"/>
      <c r="B11" s="60"/>
      <c r="J11" s="18" t="s">
        <v>122</v>
      </c>
    </row>
    <row r="12" spans="1:19" ht="15" customHeight="1">
      <c r="B12" s="184"/>
      <c r="C12" s="185">
        <v>2015</v>
      </c>
      <c r="D12" s="185">
        <v>2016</v>
      </c>
      <c r="E12" s="185"/>
      <c r="F12" s="185">
        <v>2017</v>
      </c>
      <c r="G12" s="185"/>
      <c r="H12" s="185">
        <v>2018</v>
      </c>
      <c r="I12" s="73"/>
      <c r="J12" s="184"/>
      <c r="K12" s="185">
        <v>2015</v>
      </c>
      <c r="L12" s="185">
        <v>2016</v>
      </c>
      <c r="M12" s="185"/>
      <c r="N12" s="185">
        <v>2017</v>
      </c>
      <c r="O12" s="185"/>
      <c r="P12" s="185">
        <v>2018</v>
      </c>
    </row>
    <row r="13" spans="1:19" ht="15" customHeight="1">
      <c r="B13" s="187"/>
      <c r="C13" s="351" t="s">
        <v>41</v>
      </c>
      <c r="D13" s="185" t="s">
        <v>42</v>
      </c>
      <c r="E13" s="185"/>
      <c r="F13" s="185"/>
      <c r="G13" s="185"/>
      <c r="H13" s="185"/>
      <c r="I13" s="73"/>
      <c r="J13" s="187"/>
      <c r="K13" s="351" t="s">
        <v>134</v>
      </c>
      <c r="L13" s="185" t="s">
        <v>89</v>
      </c>
      <c r="M13" s="185"/>
      <c r="N13" s="185"/>
      <c r="O13" s="185"/>
      <c r="P13" s="185"/>
    </row>
    <row r="14" spans="1:19" ht="15" customHeight="1">
      <c r="B14" s="188"/>
      <c r="C14" s="352"/>
      <c r="D14" s="186" t="s">
        <v>245</v>
      </c>
      <c r="E14" s="186" t="s">
        <v>110</v>
      </c>
      <c r="F14" s="186" t="s">
        <v>245</v>
      </c>
      <c r="G14" s="186" t="s">
        <v>110</v>
      </c>
      <c r="H14" s="186" t="s">
        <v>110</v>
      </c>
      <c r="I14" s="73"/>
      <c r="J14" s="188"/>
      <c r="K14" s="352"/>
      <c r="L14" s="186" t="s">
        <v>246</v>
      </c>
      <c r="M14" s="186" t="s">
        <v>90</v>
      </c>
      <c r="N14" s="186" t="s">
        <v>246</v>
      </c>
      <c r="O14" s="186" t="s">
        <v>90</v>
      </c>
      <c r="P14" s="186" t="s">
        <v>90</v>
      </c>
    </row>
    <row r="15" spans="1:19" ht="15" customHeight="1">
      <c r="B15" s="189" t="s">
        <v>43</v>
      </c>
      <c r="C15" s="190"/>
      <c r="D15" s="190"/>
      <c r="E15" s="190"/>
      <c r="F15" s="190"/>
      <c r="G15" s="190"/>
      <c r="H15" s="260"/>
      <c r="I15" s="73"/>
      <c r="J15" s="189" t="s">
        <v>114</v>
      </c>
      <c r="K15" s="190"/>
      <c r="L15" s="190"/>
      <c r="M15" s="190"/>
      <c r="N15" s="190"/>
      <c r="O15" s="190"/>
      <c r="P15" s="190"/>
    </row>
    <row r="16" spans="1:19" ht="15" customHeight="1">
      <c r="B16" s="182" t="s">
        <v>29</v>
      </c>
      <c r="C16" s="117">
        <v>1.2137801278060181</v>
      </c>
      <c r="D16" s="117">
        <v>1.390903933637837</v>
      </c>
      <c r="E16" s="117">
        <v>1.3920457238637987</v>
      </c>
      <c r="F16" s="117">
        <v>2.1634942073169618</v>
      </c>
      <c r="G16" s="117">
        <v>2.4113826447373157</v>
      </c>
      <c r="H16" s="117">
        <v>3.0398011719785991</v>
      </c>
      <c r="I16" s="67"/>
      <c r="J16" s="182" t="s">
        <v>34</v>
      </c>
      <c r="K16" s="117">
        <v>1.2137801278060181</v>
      </c>
      <c r="L16" s="117">
        <v>1.390903933637837</v>
      </c>
      <c r="M16" s="117">
        <v>1.3920457238637987</v>
      </c>
      <c r="N16" s="117">
        <v>2.1634942073169618</v>
      </c>
      <c r="O16" s="117">
        <v>2.4113826447373157</v>
      </c>
      <c r="P16" s="117">
        <v>3.0398011719785991</v>
      </c>
      <c r="Q16" s="65"/>
      <c r="R16" s="65"/>
      <c r="S16" s="65"/>
    </row>
    <row r="17" spans="1:19" ht="15" customHeight="1">
      <c r="B17" s="182" t="s">
        <v>57</v>
      </c>
      <c r="C17" s="117">
        <v>1.1372707724689874</v>
      </c>
      <c r="D17" s="117">
        <v>1.2742053999529901</v>
      </c>
      <c r="E17" s="117">
        <v>1.2739247847573303</v>
      </c>
      <c r="F17" s="117">
        <v>2.1527497558765667</v>
      </c>
      <c r="G17" s="117">
        <v>2.3111212183853524</v>
      </c>
      <c r="H17" s="117">
        <v>2.9322893052628096</v>
      </c>
      <c r="I17" s="67"/>
      <c r="J17" s="182" t="s">
        <v>58</v>
      </c>
      <c r="K17" s="117">
        <v>1.1372707724689874</v>
      </c>
      <c r="L17" s="117">
        <v>1.2742053999529901</v>
      </c>
      <c r="M17" s="117">
        <v>1.2739247847573303</v>
      </c>
      <c r="N17" s="117">
        <v>2.1527497558765667</v>
      </c>
      <c r="O17" s="117">
        <v>2.3111212183853524</v>
      </c>
      <c r="P17" s="117">
        <v>2.9322893052628096</v>
      </c>
      <c r="Q17" s="65"/>
      <c r="R17" s="65"/>
      <c r="S17" s="65"/>
    </row>
    <row r="18" spans="1:19" ht="15" customHeight="1">
      <c r="B18" s="182" t="s">
        <v>123</v>
      </c>
      <c r="C18" s="117">
        <v>-7.5512451212734533E-2</v>
      </c>
      <c r="D18" s="117">
        <v>0.36321792959217447</v>
      </c>
      <c r="E18" s="117">
        <v>0.38490550611069452</v>
      </c>
      <c r="F18" s="117">
        <v>2.2603354030856551</v>
      </c>
      <c r="G18" s="117">
        <v>2.3619553661263382</v>
      </c>
      <c r="H18" s="117">
        <v>3.0051061987951684</v>
      </c>
      <c r="I18" s="67"/>
      <c r="J18" s="182" t="s">
        <v>124</v>
      </c>
      <c r="K18" s="117">
        <v>-7.5512451212734533E-2</v>
      </c>
      <c r="L18" s="117">
        <v>0.36321792959217447</v>
      </c>
      <c r="M18" s="117">
        <v>0.38490550611069452</v>
      </c>
      <c r="N18" s="117">
        <v>2.2603354030856551</v>
      </c>
      <c r="O18" s="117">
        <v>2.3619553661263382</v>
      </c>
      <c r="P18" s="117">
        <v>3.0051061987951684</v>
      </c>
      <c r="Q18" s="65"/>
      <c r="R18" s="65"/>
      <c r="S18" s="65"/>
    </row>
    <row r="19" spans="1:19" ht="15" customHeight="1">
      <c r="A19" s="66"/>
      <c r="B19" s="191" t="s">
        <v>44</v>
      </c>
      <c r="C19" s="192"/>
      <c r="D19" s="192"/>
      <c r="E19" s="192"/>
      <c r="F19" s="192"/>
      <c r="G19" s="192"/>
      <c r="H19" s="192"/>
      <c r="I19" s="74"/>
      <c r="J19" s="191" t="s">
        <v>45</v>
      </c>
      <c r="K19" s="192"/>
      <c r="L19" s="192"/>
      <c r="M19" s="192"/>
      <c r="N19" s="192"/>
      <c r="O19" s="192"/>
      <c r="P19" s="192"/>
      <c r="Q19" s="65"/>
      <c r="R19" s="65"/>
      <c r="S19" s="65"/>
    </row>
    <row r="20" spans="1:19" ht="15" customHeight="1">
      <c r="A20" s="66"/>
      <c r="B20" s="182" t="s">
        <v>117</v>
      </c>
      <c r="C20" s="117">
        <v>2.1038128061285732</v>
      </c>
      <c r="D20" s="117">
        <v>2.1462229764509999</v>
      </c>
      <c r="E20" s="117">
        <v>2.2511705705997969</v>
      </c>
      <c r="F20" s="117">
        <v>1.5613991535144578</v>
      </c>
      <c r="G20" s="117">
        <v>1.480362919334226</v>
      </c>
      <c r="H20" s="117">
        <v>1.6851318161495499</v>
      </c>
      <c r="I20" s="67"/>
      <c r="J20" s="182" t="s">
        <v>118</v>
      </c>
      <c r="K20" s="117">
        <v>2.1038128061285732</v>
      </c>
      <c r="L20" s="117">
        <v>2.1462229764509999</v>
      </c>
      <c r="M20" s="117">
        <v>2.2511705705997969</v>
      </c>
      <c r="N20" s="117">
        <v>1.5613991535144578</v>
      </c>
      <c r="O20" s="117">
        <v>1.480362919334226</v>
      </c>
      <c r="P20" s="117">
        <v>1.6851318161495499</v>
      </c>
      <c r="Q20" s="65"/>
      <c r="R20" s="65"/>
      <c r="S20" s="65"/>
    </row>
    <row r="21" spans="1:19" ht="15" customHeight="1">
      <c r="A21" s="66"/>
      <c r="B21" s="182" t="s">
        <v>46</v>
      </c>
      <c r="C21" s="117">
        <v>3.4</v>
      </c>
      <c r="D21" s="117">
        <v>4.9000000000000004</v>
      </c>
      <c r="E21" s="117">
        <v>5</v>
      </c>
      <c r="F21" s="117">
        <v>3.8</v>
      </c>
      <c r="G21" s="117">
        <v>5</v>
      </c>
      <c r="H21" s="117">
        <v>4</v>
      </c>
      <c r="I21" s="67"/>
      <c r="J21" s="182" t="s">
        <v>91</v>
      </c>
      <c r="K21" s="117">
        <v>3.4</v>
      </c>
      <c r="L21" s="117">
        <v>4.9000000000000004</v>
      </c>
      <c r="M21" s="117">
        <v>5</v>
      </c>
      <c r="N21" s="117">
        <v>3.8</v>
      </c>
      <c r="O21" s="117">
        <v>5</v>
      </c>
      <c r="P21" s="117">
        <v>4</v>
      </c>
      <c r="Q21" s="65"/>
      <c r="R21" s="65"/>
      <c r="S21" s="65"/>
    </row>
    <row r="22" spans="1:19" ht="15" customHeight="1">
      <c r="B22" s="182" t="s">
        <v>92</v>
      </c>
      <c r="C22" s="117">
        <v>1.2813645547845685</v>
      </c>
      <c r="D22" s="117">
        <v>2.0054240117216198</v>
      </c>
      <c r="E22" s="117">
        <v>1.8155670326042332</v>
      </c>
      <c r="F22" s="117">
        <v>0.53146347531603155</v>
      </c>
      <c r="G22" s="117">
        <v>0.74274032753160801</v>
      </c>
      <c r="H22" s="117">
        <v>0.99800100524896251</v>
      </c>
      <c r="I22" s="67"/>
      <c r="J22" s="182" t="s">
        <v>93</v>
      </c>
      <c r="K22" s="117">
        <v>1.2813645547845685</v>
      </c>
      <c r="L22" s="117">
        <v>2.0054240117216198</v>
      </c>
      <c r="M22" s="117">
        <v>1.8155670326042332</v>
      </c>
      <c r="N22" s="117">
        <v>0.53146347531603155</v>
      </c>
      <c r="O22" s="117">
        <v>0.74274032753160801</v>
      </c>
      <c r="P22" s="117">
        <v>0.99800100524896251</v>
      </c>
      <c r="Q22" s="65"/>
      <c r="R22" s="65"/>
      <c r="S22" s="65"/>
    </row>
    <row r="23" spans="1:19" ht="15" customHeight="1">
      <c r="B23" s="182" t="s">
        <v>17</v>
      </c>
      <c r="C23" s="117">
        <v>1.9</v>
      </c>
      <c r="D23" s="117">
        <v>-4.2</v>
      </c>
      <c r="E23" s="117">
        <v>-8.4</v>
      </c>
      <c r="F23" s="117">
        <v>8.3000000000000007</v>
      </c>
      <c r="G23" s="117">
        <v>11.2</v>
      </c>
      <c r="H23" s="117">
        <v>7.4</v>
      </c>
      <c r="I23" s="67"/>
      <c r="J23" s="182" t="s">
        <v>21</v>
      </c>
      <c r="K23" s="117">
        <v>1.9</v>
      </c>
      <c r="L23" s="117">
        <v>-4.2</v>
      </c>
      <c r="M23" s="117">
        <v>-8.4</v>
      </c>
      <c r="N23" s="117">
        <v>8.3000000000000007</v>
      </c>
      <c r="O23" s="117">
        <v>11.2</v>
      </c>
      <c r="P23" s="117">
        <v>7.4</v>
      </c>
      <c r="Q23" s="65"/>
      <c r="R23" s="65"/>
      <c r="S23" s="65"/>
    </row>
    <row r="24" spans="1:19" ht="15" customHeight="1">
      <c r="B24" s="182" t="s">
        <v>47</v>
      </c>
      <c r="C24" s="117">
        <v>2.2999999999999998</v>
      </c>
      <c r="D24" s="117">
        <v>2.4</v>
      </c>
      <c r="E24" s="117">
        <v>2.1</v>
      </c>
      <c r="F24" s="117">
        <v>4</v>
      </c>
      <c r="G24" s="117">
        <v>5.0999999999999996</v>
      </c>
      <c r="H24" s="117">
        <v>4</v>
      </c>
      <c r="I24" s="67"/>
      <c r="J24" s="182" t="s">
        <v>48</v>
      </c>
      <c r="K24" s="117">
        <v>2.2999999999999998</v>
      </c>
      <c r="L24" s="117">
        <v>2.4</v>
      </c>
      <c r="M24" s="117">
        <v>2.1</v>
      </c>
      <c r="N24" s="117">
        <v>4</v>
      </c>
      <c r="O24" s="117">
        <v>5.0999999999999996</v>
      </c>
      <c r="P24" s="117">
        <v>4</v>
      </c>
      <c r="Q24" s="65"/>
      <c r="R24" s="65"/>
      <c r="S24" s="65"/>
    </row>
    <row r="25" spans="1:19" ht="15" customHeight="1">
      <c r="B25" s="182" t="s">
        <v>10</v>
      </c>
      <c r="C25" s="117">
        <v>7.7</v>
      </c>
      <c r="D25" s="117">
        <v>6.5</v>
      </c>
      <c r="E25" s="117">
        <v>6.6</v>
      </c>
      <c r="F25" s="117">
        <v>5.2</v>
      </c>
      <c r="G25" s="117">
        <v>5</v>
      </c>
      <c r="H25" s="117">
        <v>6</v>
      </c>
      <c r="I25" s="67"/>
      <c r="J25" s="182" t="s">
        <v>231</v>
      </c>
      <c r="K25" s="117">
        <v>7.7</v>
      </c>
      <c r="L25" s="117">
        <v>6.5</v>
      </c>
      <c r="M25" s="117">
        <v>6.6</v>
      </c>
      <c r="N25" s="117">
        <v>5.2</v>
      </c>
      <c r="O25" s="117">
        <v>5</v>
      </c>
      <c r="P25" s="117">
        <v>6</v>
      </c>
      <c r="Q25" s="65"/>
      <c r="R25" s="65"/>
      <c r="S25" s="65"/>
    </row>
    <row r="26" spans="1:19" ht="15" customHeight="1">
      <c r="B26" s="182" t="s">
        <v>49</v>
      </c>
      <c r="C26" s="117">
        <v>6.1</v>
      </c>
      <c r="D26" s="117">
        <v>6.4</v>
      </c>
      <c r="E26" s="117">
        <v>6.4</v>
      </c>
      <c r="F26" s="117">
        <v>6.5</v>
      </c>
      <c r="G26" s="117">
        <v>6.7</v>
      </c>
      <c r="H26" s="117">
        <v>6.6</v>
      </c>
      <c r="I26" s="67"/>
      <c r="J26" s="182" t="s">
        <v>232</v>
      </c>
      <c r="K26" s="117">
        <v>6.1</v>
      </c>
      <c r="L26" s="117">
        <v>6.4</v>
      </c>
      <c r="M26" s="117">
        <v>6.4</v>
      </c>
      <c r="N26" s="117">
        <v>6.5</v>
      </c>
      <c r="O26" s="117">
        <v>6.7</v>
      </c>
      <c r="P26" s="117">
        <v>6.6</v>
      </c>
      <c r="Q26" s="65"/>
      <c r="R26" s="65"/>
      <c r="S26" s="65"/>
    </row>
    <row r="27" spans="1:19" ht="15" customHeight="1">
      <c r="B27" s="182" t="s">
        <v>19</v>
      </c>
      <c r="C27" s="117">
        <v>3.1</v>
      </c>
      <c r="D27" s="117">
        <v>2.8</v>
      </c>
      <c r="E27" s="117">
        <v>2.8</v>
      </c>
      <c r="F27" s="117">
        <v>3</v>
      </c>
      <c r="G27" s="117">
        <v>3.6</v>
      </c>
      <c r="H27" s="117">
        <v>3.7</v>
      </c>
      <c r="I27" s="67"/>
      <c r="J27" s="182" t="s">
        <v>19</v>
      </c>
      <c r="K27" s="117">
        <v>3.1</v>
      </c>
      <c r="L27" s="117">
        <v>2.8</v>
      </c>
      <c r="M27" s="117">
        <v>2.8</v>
      </c>
      <c r="N27" s="117">
        <v>3</v>
      </c>
      <c r="O27" s="117">
        <v>3.6</v>
      </c>
      <c r="P27" s="117">
        <v>3.7</v>
      </c>
      <c r="Q27" s="65"/>
      <c r="R27" s="65"/>
      <c r="S27" s="65"/>
    </row>
    <row r="28" spans="1:19" ht="15" customHeight="1">
      <c r="A28" s="66"/>
      <c r="B28" s="191" t="s">
        <v>385</v>
      </c>
      <c r="C28" s="192"/>
      <c r="D28" s="192"/>
      <c r="E28" s="192"/>
      <c r="F28" s="192"/>
      <c r="G28" s="192"/>
      <c r="H28" s="192"/>
      <c r="I28" s="74"/>
      <c r="J28" s="191" t="s">
        <v>375</v>
      </c>
      <c r="K28" s="192"/>
      <c r="L28" s="192"/>
      <c r="M28" s="192"/>
      <c r="N28" s="192"/>
      <c r="O28" s="192"/>
      <c r="P28" s="192"/>
      <c r="Q28" s="65"/>
      <c r="R28" s="65"/>
      <c r="S28" s="65"/>
    </row>
    <row r="29" spans="1:19" ht="15" customHeight="1">
      <c r="B29" s="182" t="s">
        <v>50</v>
      </c>
      <c r="C29" s="117">
        <v>3.3847721804697128</v>
      </c>
      <c r="D29" s="117">
        <v>6.2367856735631211</v>
      </c>
      <c r="E29" s="117">
        <v>5.4554710608357286</v>
      </c>
      <c r="F29" s="117">
        <v>5.3846256209023498</v>
      </c>
      <c r="G29" s="117">
        <v>3.7420274291252129</v>
      </c>
      <c r="H29" s="117">
        <v>3.0080003056692499</v>
      </c>
      <c r="I29" s="67"/>
      <c r="J29" s="182" t="s">
        <v>51</v>
      </c>
      <c r="K29" s="117">
        <v>3.3847721804697128</v>
      </c>
      <c r="L29" s="117">
        <v>6.2367856735631211</v>
      </c>
      <c r="M29" s="117">
        <v>5.4554710608357286</v>
      </c>
      <c r="N29" s="117">
        <v>5.3846256209023498</v>
      </c>
      <c r="O29" s="117">
        <v>3.7420274291252129</v>
      </c>
      <c r="P29" s="117">
        <v>3.0080003056692499</v>
      </c>
      <c r="Q29" s="65"/>
      <c r="R29" s="65"/>
      <c r="S29" s="65"/>
    </row>
    <row r="30" spans="1:19" ht="15" customHeight="1">
      <c r="B30" s="182" t="s">
        <v>52</v>
      </c>
      <c r="C30" s="117">
        <v>7.9382440319747207</v>
      </c>
      <c r="D30" s="117">
        <v>8.2687191955376527</v>
      </c>
      <c r="E30" s="117">
        <v>6.8503211898925791</v>
      </c>
      <c r="F30" s="117">
        <v>8.3133162797746305</v>
      </c>
      <c r="G30" s="117">
        <v>6.504933104793424</v>
      </c>
      <c r="H30" s="117">
        <v>6.38841923830471</v>
      </c>
      <c r="I30" s="67"/>
      <c r="J30" s="182" t="s">
        <v>53</v>
      </c>
      <c r="K30" s="117">
        <v>7.9382440319747207</v>
      </c>
      <c r="L30" s="117">
        <v>8.2687191955376527</v>
      </c>
      <c r="M30" s="117">
        <v>6.8503211898925791</v>
      </c>
      <c r="N30" s="117">
        <v>8.3133162797746305</v>
      </c>
      <c r="O30" s="117">
        <v>6.504933104793424</v>
      </c>
      <c r="P30" s="117">
        <v>6.38841923830471</v>
      </c>
      <c r="Q30" s="65"/>
      <c r="R30" s="65"/>
      <c r="S30" s="65"/>
    </row>
    <row r="31" spans="1:19" ht="15" customHeight="1">
      <c r="A31" s="66"/>
      <c r="B31" s="191" t="s">
        <v>386</v>
      </c>
      <c r="C31" s="192"/>
      <c r="D31" s="192"/>
      <c r="E31" s="192"/>
      <c r="F31" s="192"/>
      <c r="G31" s="192"/>
      <c r="H31" s="192"/>
      <c r="I31" s="67"/>
      <c r="J31" s="191" t="s">
        <v>387</v>
      </c>
      <c r="K31" s="192"/>
      <c r="L31" s="192"/>
      <c r="M31" s="192"/>
      <c r="N31" s="192"/>
      <c r="O31" s="192"/>
      <c r="P31" s="192"/>
      <c r="Q31" s="65"/>
      <c r="R31" s="65"/>
      <c r="S31" s="65"/>
    </row>
    <row r="32" spans="1:19" ht="15" customHeight="1">
      <c r="B32" s="182" t="s">
        <v>235</v>
      </c>
      <c r="C32" s="119">
        <v>-1.6</v>
      </c>
      <c r="D32" s="183" t="s">
        <v>255</v>
      </c>
      <c r="E32" s="119" t="s">
        <v>300</v>
      </c>
      <c r="F32" s="119" t="s">
        <v>256</v>
      </c>
      <c r="G32" s="119" t="s">
        <v>340</v>
      </c>
      <c r="H32" s="119" t="s">
        <v>341</v>
      </c>
      <c r="I32" s="75"/>
      <c r="J32" s="182" t="s">
        <v>236</v>
      </c>
      <c r="K32" s="119">
        <v>-1.6</v>
      </c>
      <c r="L32" s="183" t="s">
        <v>255</v>
      </c>
      <c r="M32" s="119" t="s">
        <v>300</v>
      </c>
      <c r="N32" s="119" t="s">
        <v>256</v>
      </c>
      <c r="O32" s="119" t="s">
        <v>340</v>
      </c>
      <c r="P32" s="119" t="s">
        <v>341</v>
      </c>
      <c r="Q32" s="65"/>
      <c r="R32" s="65"/>
      <c r="S32" s="65"/>
    </row>
    <row r="33" spans="1:19" ht="15" customHeight="1">
      <c r="A33" s="66"/>
      <c r="B33" s="191" t="s">
        <v>84</v>
      </c>
      <c r="C33" s="192"/>
      <c r="D33" s="192"/>
      <c r="E33" s="192"/>
      <c r="F33" s="192"/>
      <c r="G33" s="192"/>
      <c r="H33" s="192"/>
      <c r="I33" s="74"/>
      <c r="J33" s="191" t="s">
        <v>54</v>
      </c>
      <c r="K33" s="192"/>
      <c r="L33" s="192"/>
      <c r="M33" s="192"/>
      <c r="N33" s="192"/>
      <c r="O33" s="192"/>
      <c r="P33" s="192"/>
      <c r="Q33" s="65"/>
      <c r="R33" s="65"/>
      <c r="S33" s="65"/>
    </row>
    <row r="34" spans="1:19" ht="15" customHeight="1">
      <c r="A34" s="68"/>
      <c r="B34" s="182" t="s">
        <v>146</v>
      </c>
      <c r="C34" s="117">
        <v>4.2789055250175734</v>
      </c>
      <c r="D34" s="117">
        <v>6.0691868154870265</v>
      </c>
      <c r="E34" s="117">
        <v>6.3372502898210614</v>
      </c>
      <c r="F34" s="117">
        <v>6.4839020783419077</v>
      </c>
      <c r="G34" s="117">
        <v>8.9531619624097392</v>
      </c>
      <c r="H34" s="117">
        <v>7.0133480176521656</v>
      </c>
      <c r="I34" s="67"/>
      <c r="J34" s="182" t="s">
        <v>147</v>
      </c>
      <c r="K34" s="117">
        <v>4.2789055250175734</v>
      </c>
      <c r="L34" s="117">
        <v>6.0691868154870265</v>
      </c>
      <c r="M34" s="117">
        <v>6.3372502898210614</v>
      </c>
      <c r="N34" s="117">
        <v>6.4839020783419077</v>
      </c>
      <c r="O34" s="117">
        <v>8.9531619624097392</v>
      </c>
      <c r="P34" s="117">
        <v>7.0133480176521656</v>
      </c>
      <c r="Q34" s="65"/>
      <c r="R34" s="65"/>
      <c r="S34" s="65"/>
    </row>
    <row r="35" spans="1:19" ht="15" customHeight="1">
      <c r="A35" s="68"/>
      <c r="B35" s="182" t="s">
        <v>105</v>
      </c>
      <c r="C35" s="117">
        <v>2.6740688210229679</v>
      </c>
      <c r="D35" s="117">
        <v>3.1253096818769865</v>
      </c>
      <c r="E35" s="117">
        <v>3.2532763308174451</v>
      </c>
      <c r="F35" s="117">
        <v>0.58498026466591302</v>
      </c>
      <c r="G35" s="117">
        <v>1.1730830915551715</v>
      </c>
      <c r="H35" s="117">
        <v>1.0000056837880633</v>
      </c>
      <c r="I35" s="67"/>
      <c r="J35" s="182" t="s">
        <v>107</v>
      </c>
      <c r="K35" s="117">
        <v>2.6740688210229679</v>
      </c>
      <c r="L35" s="117">
        <v>3.1253096818769865</v>
      </c>
      <c r="M35" s="117">
        <v>3.2532763308174451</v>
      </c>
      <c r="N35" s="117">
        <v>0.58498026466591302</v>
      </c>
      <c r="O35" s="117">
        <v>1.1730830915551715</v>
      </c>
      <c r="P35" s="117">
        <v>1.0000056837880633</v>
      </c>
      <c r="Q35" s="65"/>
      <c r="R35" s="65"/>
      <c r="S35" s="65"/>
    </row>
    <row r="36" spans="1:19" ht="15" customHeight="1">
      <c r="A36" s="68"/>
      <c r="B36" s="182" t="s">
        <v>370</v>
      </c>
      <c r="C36" s="117">
        <v>3.9737307800777222</v>
      </c>
      <c r="D36" s="117">
        <v>5.3055014565734249</v>
      </c>
      <c r="E36" s="117">
        <v>5.4397582469856154</v>
      </c>
      <c r="F36" s="117">
        <v>6.0317418247875398</v>
      </c>
      <c r="G36" s="117">
        <v>8.5015371180006127</v>
      </c>
      <c r="H36" s="117">
        <v>6.9320003170247668</v>
      </c>
      <c r="I36" s="67"/>
      <c r="J36" s="182" t="s">
        <v>377</v>
      </c>
      <c r="K36" s="117">
        <v>3.9737307800777222</v>
      </c>
      <c r="L36" s="117">
        <v>5.3055014565734249</v>
      </c>
      <c r="M36" s="117">
        <v>5.4397582469856154</v>
      </c>
      <c r="N36" s="117">
        <v>6.0317418247875398</v>
      </c>
      <c r="O36" s="117">
        <v>8.5015371180006127</v>
      </c>
      <c r="P36" s="117">
        <v>6.9320003170247668</v>
      </c>
      <c r="Q36" s="65"/>
      <c r="R36" s="65"/>
      <c r="S36" s="65"/>
    </row>
    <row r="37" spans="1:19" ht="15" customHeight="1">
      <c r="A37" s="68"/>
      <c r="B37" s="182" t="s">
        <v>106</v>
      </c>
      <c r="C37" s="117">
        <v>2.5021121505450994</v>
      </c>
      <c r="D37" s="117">
        <v>3.212672358134383</v>
      </c>
      <c r="E37" s="117">
        <v>3.3891971068605864</v>
      </c>
      <c r="F37" s="117">
        <v>1.140883821767269</v>
      </c>
      <c r="G37" s="117">
        <v>1.8524320109344128</v>
      </c>
      <c r="H37" s="117">
        <v>1.3022669587531288</v>
      </c>
      <c r="I37" s="67"/>
      <c r="J37" s="182" t="s">
        <v>108</v>
      </c>
      <c r="K37" s="117">
        <v>2.5021121505450994</v>
      </c>
      <c r="L37" s="117">
        <v>3.212672358134383</v>
      </c>
      <c r="M37" s="117">
        <v>3.3891971068605864</v>
      </c>
      <c r="N37" s="117">
        <v>1.140883821767269</v>
      </c>
      <c r="O37" s="117">
        <v>1.8524320109344128</v>
      </c>
      <c r="P37" s="117">
        <v>1.3022669587531288</v>
      </c>
      <c r="Q37" s="65"/>
      <c r="R37" s="65"/>
      <c r="S37" s="65"/>
    </row>
    <row r="38" spans="1:19" ht="15" customHeight="1">
      <c r="A38" s="68"/>
      <c r="B38" s="182" t="s">
        <v>148</v>
      </c>
      <c r="C38" s="117">
        <v>6.8177641964486746</v>
      </c>
      <c r="D38" s="117">
        <v>5.1679914599029768</v>
      </c>
      <c r="E38" s="117">
        <v>5.2353553922150242</v>
      </c>
      <c r="F38" s="117">
        <v>4.832832938253941</v>
      </c>
      <c r="G38" s="117">
        <v>4.7425300293262058</v>
      </c>
      <c r="H38" s="117">
        <v>4.3579389831561652</v>
      </c>
      <c r="I38" s="67"/>
      <c r="J38" s="182" t="s">
        <v>149</v>
      </c>
      <c r="K38" s="117">
        <v>6.8177641964486746</v>
      </c>
      <c r="L38" s="117">
        <v>5.1679914599029768</v>
      </c>
      <c r="M38" s="117">
        <v>5.2353553922150242</v>
      </c>
      <c r="N38" s="117">
        <v>4.832832938253941</v>
      </c>
      <c r="O38" s="117">
        <v>4.7425300293262058</v>
      </c>
      <c r="P38" s="117">
        <v>4.3579389831561652</v>
      </c>
      <c r="Q38" s="65"/>
      <c r="R38" s="65"/>
      <c r="S38" s="65"/>
    </row>
    <row r="39" spans="1:19" ht="15" customHeight="1">
      <c r="A39" s="68"/>
      <c r="B39" s="182" t="s">
        <v>371</v>
      </c>
      <c r="C39" s="117">
        <v>2.4442109731162249</v>
      </c>
      <c r="D39" s="117">
        <v>7.0573533756344009</v>
      </c>
      <c r="E39" s="117">
        <v>6.6601694412422532</v>
      </c>
      <c r="F39" s="117">
        <v>3.9651544301484876</v>
      </c>
      <c r="G39" s="117">
        <v>4.7269455803443901</v>
      </c>
      <c r="H39" s="117">
        <v>3.2996796670720698</v>
      </c>
      <c r="I39" s="67"/>
      <c r="J39" s="182" t="s">
        <v>388</v>
      </c>
      <c r="K39" s="117">
        <v>2.4442109731162249</v>
      </c>
      <c r="L39" s="117">
        <v>7.0573533756344009</v>
      </c>
      <c r="M39" s="117">
        <v>6.6601694412422532</v>
      </c>
      <c r="N39" s="117">
        <v>3.9651544301484876</v>
      </c>
      <c r="O39" s="117">
        <v>4.7269455803443901</v>
      </c>
      <c r="P39" s="117">
        <v>3.2996796670720698</v>
      </c>
      <c r="Q39" s="65"/>
      <c r="R39" s="65"/>
      <c r="S39" s="65"/>
    </row>
    <row r="40" spans="1:19" ht="15" customHeight="1">
      <c r="B40" s="193" t="s">
        <v>372</v>
      </c>
      <c r="C40" s="118">
        <v>3.9</v>
      </c>
      <c r="D40" s="118">
        <v>4.9725240720662498</v>
      </c>
      <c r="E40" s="118">
        <v>4.5</v>
      </c>
      <c r="F40" s="118">
        <v>3.4501890674362841</v>
      </c>
      <c r="G40" s="118">
        <v>4.5999999999999996</v>
      </c>
      <c r="H40" s="118">
        <v>3.9</v>
      </c>
      <c r="I40" s="76"/>
      <c r="J40" s="193" t="s">
        <v>379</v>
      </c>
      <c r="K40" s="118">
        <v>3.9</v>
      </c>
      <c r="L40" s="118">
        <v>4.9725240720662498</v>
      </c>
      <c r="M40" s="118">
        <v>4.5</v>
      </c>
      <c r="N40" s="118">
        <v>3.4501890674362841</v>
      </c>
      <c r="O40" s="118">
        <v>4.5999999999999996</v>
      </c>
      <c r="P40" s="118">
        <v>3.9</v>
      </c>
      <c r="Q40" s="65"/>
      <c r="R40" s="65"/>
      <c r="S40" s="65"/>
    </row>
    <row r="41" spans="1:19" ht="15" customHeight="1">
      <c r="B41" s="312" t="s">
        <v>471</v>
      </c>
      <c r="C41" s="293"/>
      <c r="D41" s="293"/>
      <c r="E41" s="293"/>
      <c r="F41" s="293"/>
      <c r="G41" s="294"/>
      <c r="H41" s="314"/>
      <c r="I41" s="76"/>
      <c r="J41" s="314" t="s">
        <v>474</v>
      </c>
      <c r="K41" s="117"/>
      <c r="L41" s="117"/>
      <c r="M41" s="117"/>
      <c r="N41" s="117"/>
      <c r="O41" s="117"/>
      <c r="P41" s="117"/>
      <c r="Q41" s="65"/>
      <c r="R41" s="65"/>
      <c r="S41" s="65"/>
    </row>
    <row r="42" spans="1:19" ht="15" customHeight="1">
      <c r="B42" s="308" t="s">
        <v>373</v>
      </c>
      <c r="C42" s="309"/>
      <c r="D42" s="309"/>
      <c r="E42" s="309"/>
      <c r="F42" s="309"/>
      <c r="G42" s="309"/>
      <c r="H42" s="309"/>
      <c r="I42" s="310"/>
      <c r="J42" s="308" t="s">
        <v>380</v>
      </c>
      <c r="K42" s="309"/>
      <c r="L42" s="309"/>
      <c r="M42" s="309"/>
      <c r="N42" s="309"/>
      <c r="O42" s="309"/>
    </row>
    <row r="43" spans="1:19" ht="15" customHeight="1">
      <c r="B43" s="312" t="s">
        <v>440</v>
      </c>
      <c r="C43" s="309"/>
      <c r="D43" s="309"/>
      <c r="E43" s="309"/>
      <c r="F43" s="309"/>
      <c r="G43" s="309"/>
      <c r="H43" s="309"/>
      <c r="I43" s="310"/>
      <c r="J43" s="308" t="s">
        <v>389</v>
      </c>
      <c r="K43" s="309"/>
      <c r="L43" s="309"/>
      <c r="M43" s="309"/>
      <c r="N43" s="309"/>
      <c r="O43" s="309"/>
    </row>
    <row r="44" spans="1:19" ht="15" customHeight="1">
      <c r="B44" s="308" t="s">
        <v>438</v>
      </c>
      <c r="C44" s="309"/>
      <c r="D44" s="309"/>
      <c r="E44" s="309"/>
      <c r="F44" s="309"/>
      <c r="G44" s="309"/>
      <c r="H44" s="309"/>
      <c r="I44" s="310"/>
      <c r="J44" s="308" t="s">
        <v>390</v>
      </c>
      <c r="K44" s="309"/>
      <c r="L44" s="309"/>
      <c r="M44" s="309"/>
      <c r="N44" s="309"/>
      <c r="O44" s="309"/>
    </row>
    <row r="45" spans="1:19" ht="15" customHeight="1">
      <c r="B45" s="308" t="s">
        <v>374</v>
      </c>
      <c r="C45" s="308"/>
      <c r="D45" s="308"/>
      <c r="E45" s="308"/>
      <c r="F45" s="308"/>
      <c r="G45" s="308"/>
      <c r="H45" s="308"/>
      <c r="I45" s="311"/>
      <c r="J45" s="308" t="s">
        <v>383</v>
      </c>
      <c r="K45" s="308"/>
      <c r="L45" s="308"/>
      <c r="M45" s="308"/>
      <c r="N45" s="308"/>
      <c r="O45" s="308"/>
    </row>
    <row r="46" spans="1:19" ht="30" customHeight="1">
      <c r="B46" s="353" t="s">
        <v>445</v>
      </c>
      <c r="C46" s="353"/>
      <c r="D46" s="353"/>
      <c r="E46" s="353"/>
      <c r="F46" s="353"/>
      <c r="G46" s="353"/>
      <c r="H46" s="355"/>
      <c r="I46" s="311"/>
      <c r="J46" s="353" t="s">
        <v>452</v>
      </c>
      <c r="K46" s="353"/>
      <c r="L46" s="353"/>
      <c r="M46" s="353"/>
      <c r="N46" s="353"/>
      <c r="O46" s="353"/>
      <c r="P46" s="354"/>
    </row>
    <row r="49" spans="2:15" ht="15" customHeight="1">
      <c r="C49" s="69"/>
      <c r="D49" s="69"/>
      <c r="E49" s="69"/>
      <c r="F49" s="69"/>
      <c r="G49" s="69"/>
      <c r="H49" s="69"/>
      <c r="I49" s="69"/>
      <c r="M49" s="69"/>
      <c r="N49" s="69"/>
    </row>
    <row r="50" spans="2:15" ht="15" customHeight="1">
      <c r="C50" s="69"/>
      <c r="D50" s="69"/>
      <c r="E50" s="69"/>
      <c r="F50" s="69"/>
      <c r="G50" s="69"/>
      <c r="H50" s="69"/>
      <c r="I50" s="69"/>
      <c r="M50" s="69"/>
      <c r="N50" s="69"/>
    </row>
    <row r="54" spans="2:15" ht="15" customHeight="1">
      <c r="B54" s="70"/>
    </row>
    <row r="55" spans="2:15" ht="15" customHeight="1">
      <c r="B55" s="70"/>
    </row>
    <row r="57" spans="2:15" ht="15" customHeight="1">
      <c r="C57" s="70"/>
      <c r="D57" s="70"/>
      <c r="E57" s="70"/>
      <c r="F57" s="70"/>
      <c r="G57" s="70"/>
      <c r="H57" s="70"/>
      <c r="I57" s="70"/>
      <c r="K57" s="71"/>
      <c r="L57" s="71"/>
      <c r="M57" s="70"/>
      <c r="N57" s="70"/>
      <c r="O57" s="71"/>
    </row>
    <row r="58" spans="2:15" ht="15" customHeight="1">
      <c r="C58" s="70"/>
      <c r="D58" s="70"/>
      <c r="E58" s="70"/>
      <c r="F58" s="70"/>
      <c r="G58" s="70"/>
      <c r="H58" s="70"/>
      <c r="I58" s="70"/>
      <c r="K58" s="71"/>
      <c r="L58" s="71"/>
      <c r="M58" s="70"/>
      <c r="N58" s="70"/>
      <c r="O58" s="71"/>
    </row>
    <row r="59" spans="2:15" ht="15" customHeight="1">
      <c r="C59" s="70"/>
      <c r="D59" s="70"/>
      <c r="E59" s="70"/>
      <c r="F59" s="70"/>
      <c r="G59" s="70"/>
      <c r="H59" s="70"/>
      <c r="I59" s="70"/>
      <c r="K59" s="71"/>
      <c r="L59" s="71"/>
      <c r="M59" s="70"/>
      <c r="N59" s="70"/>
      <c r="O59" s="71"/>
    </row>
    <row r="60" spans="2:15" ht="15" customHeight="1">
      <c r="C60" s="70"/>
      <c r="D60" s="70"/>
      <c r="E60" s="70"/>
      <c r="F60" s="70"/>
      <c r="G60" s="70"/>
      <c r="H60" s="70"/>
      <c r="I60" s="70"/>
      <c r="K60" s="71"/>
      <c r="L60" s="71"/>
      <c r="M60" s="70"/>
      <c r="N60" s="70"/>
      <c r="O60" s="71"/>
    </row>
    <row r="61" spans="2:15" ht="15" customHeight="1">
      <c r="C61" s="70"/>
      <c r="D61" s="70"/>
      <c r="E61" s="70"/>
      <c r="F61" s="70"/>
      <c r="G61" s="70"/>
      <c r="H61" s="70"/>
      <c r="I61" s="70"/>
      <c r="K61" s="71"/>
      <c r="L61" s="71"/>
      <c r="M61" s="70"/>
      <c r="N61" s="70"/>
      <c r="O61" s="71"/>
    </row>
    <row r="62" spans="2:15" ht="15" customHeight="1">
      <c r="C62" s="70"/>
      <c r="D62" s="70"/>
      <c r="E62" s="70"/>
      <c r="F62" s="70"/>
      <c r="G62" s="70"/>
      <c r="H62" s="70"/>
      <c r="I62" s="70"/>
      <c r="K62" s="71"/>
      <c r="L62" s="71"/>
      <c r="M62" s="70"/>
      <c r="N62" s="70"/>
      <c r="O62" s="71"/>
    </row>
    <row r="63" spans="2:15" ht="15" customHeight="1">
      <c r="C63" s="70"/>
      <c r="D63" s="70"/>
      <c r="E63" s="70"/>
      <c r="F63" s="70"/>
      <c r="G63" s="70"/>
      <c r="H63" s="70"/>
      <c r="I63" s="70"/>
      <c r="K63" s="71"/>
      <c r="L63" s="71"/>
      <c r="M63" s="70"/>
      <c r="N63" s="70"/>
      <c r="O63" s="71"/>
    </row>
    <row r="64" spans="2:15" ht="15" customHeight="1">
      <c r="C64" s="70"/>
      <c r="D64" s="70"/>
      <c r="E64" s="70"/>
      <c r="F64" s="70"/>
      <c r="G64" s="70"/>
      <c r="H64" s="70"/>
      <c r="I64" s="70"/>
      <c r="K64" s="71"/>
      <c r="L64" s="71"/>
      <c r="M64" s="70"/>
      <c r="N64" s="70"/>
      <c r="O64" s="71"/>
    </row>
    <row r="65" spans="3:15" ht="15" customHeight="1">
      <c r="C65" s="70"/>
      <c r="D65" s="70"/>
      <c r="E65" s="70"/>
      <c r="F65" s="70"/>
      <c r="G65" s="70"/>
      <c r="H65" s="70"/>
      <c r="I65" s="70"/>
      <c r="K65" s="71"/>
      <c r="L65" s="71"/>
      <c r="M65" s="70"/>
      <c r="N65" s="70"/>
      <c r="O65" s="71"/>
    </row>
    <row r="66" spans="3:15" ht="15" customHeight="1">
      <c r="C66" s="70"/>
      <c r="D66" s="70"/>
      <c r="E66" s="70"/>
      <c r="F66" s="70"/>
      <c r="G66" s="70"/>
      <c r="H66" s="70"/>
      <c r="I66" s="70"/>
      <c r="K66" s="71"/>
      <c r="L66" s="71"/>
      <c r="M66" s="70"/>
      <c r="N66" s="70"/>
      <c r="O66" s="71"/>
    </row>
    <row r="67" spans="3:15" ht="15" customHeight="1">
      <c r="C67" s="70"/>
      <c r="D67" s="70"/>
      <c r="E67" s="70"/>
      <c r="F67" s="70"/>
      <c r="G67" s="70"/>
      <c r="H67" s="70"/>
      <c r="I67" s="70"/>
      <c r="K67" s="71"/>
      <c r="L67" s="71"/>
      <c r="M67" s="70"/>
      <c r="N67" s="70"/>
      <c r="O67" s="71"/>
    </row>
    <row r="68" spans="3:15" ht="15" customHeight="1">
      <c r="C68" s="70"/>
      <c r="D68" s="70"/>
      <c r="E68" s="70"/>
      <c r="F68" s="70"/>
      <c r="G68" s="70"/>
      <c r="H68" s="70"/>
      <c r="I68" s="70"/>
      <c r="K68" s="71"/>
      <c r="L68" s="71"/>
      <c r="M68" s="70"/>
      <c r="N68" s="70"/>
      <c r="O68" s="71"/>
    </row>
    <row r="69" spans="3:15" ht="15" customHeight="1">
      <c r="C69" s="70"/>
      <c r="D69" s="70"/>
      <c r="E69" s="70"/>
      <c r="F69" s="70"/>
      <c r="G69" s="70"/>
      <c r="H69" s="70"/>
      <c r="I69" s="70"/>
      <c r="K69" s="71"/>
      <c r="L69" s="71"/>
      <c r="M69" s="70"/>
      <c r="N69" s="70"/>
      <c r="O69" s="71"/>
    </row>
    <row r="70" spans="3:15" ht="15" customHeight="1">
      <c r="C70" s="70"/>
      <c r="D70" s="70"/>
      <c r="E70" s="70"/>
      <c r="F70" s="70"/>
      <c r="G70" s="70"/>
      <c r="H70" s="70"/>
      <c r="I70" s="70"/>
      <c r="K70" s="71"/>
      <c r="L70" s="71"/>
      <c r="M70" s="70"/>
      <c r="N70" s="70"/>
      <c r="O70" s="71"/>
    </row>
    <row r="71" spans="3:15" ht="15" customHeight="1">
      <c r="C71" s="70"/>
      <c r="D71" s="70"/>
      <c r="E71" s="70"/>
      <c r="F71" s="70"/>
      <c r="G71" s="70"/>
      <c r="H71" s="70"/>
      <c r="I71" s="70"/>
      <c r="K71" s="71"/>
      <c r="L71" s="71"/>
      <c r="M71" s="70"/>
      <c r="N71" s="70"/>
      <c r="O71" s="71"/>
    </row>
    <row r="72" spans="3:15" ht="15" customHeight="1">
      <c r="C72" s="70"/>
      <c r="D72" s="70"/>
      <c r="E72" s="70"/>
      <c r="F72" s="70"/>
      <c r="G72" s="70"/>
      <c r="H72" s="70"/>
      <c r="I72" s="70"/>
      <c r="K72" s="71"/>
      <c r="L72" s="71"/>
      <c r="M72" s="70"/>
      <c r="N72" s="70"/>
      <c r="O72" s="71"/>
    </row>
    <row r="73" spans="3:15" ht="15" customHeight="1">
      <c r="C73" s="70"/>
      <c r="D73" s="70"/>
      <c r="E73" s="70"/>
      <c r="F73" s="70"/>
      <c r="G73" s="70"/>
      <c r="H73" s="70"/>
      <c r="I73" s="70"/>
      <c r="K73" s="71"/>
      <c r="L73" s="71"/>
      <c r="M73" s="70"/>
      <c r="N73" s="70"/>
      <c r="O73" s="71"/>
    </row>
    <row r="74" spans="3:15" ht="15" customHeight="1">
      <c r="C74" s="70"/>
      <c r="D74" s="70"/>
      <c r="E74" s="70"/>
      <c r="F74" s="70"/>
      <c r="G74" s="70"/>
      <c r="H74" s="70"/>
      <c r="I74" s="70"/>
      <c r="K74" s="71"/>
      <c r="L74" s="71"/>
      <c r="M74" s="70"/>
      <c r="N74" s="70"/>
      <c r="O74" s="71"/>
    </row>
    <row r="75" spans="3:15" ht="15" customHeight="1">
      <c r="C75" s="70"/>
      <c r="D75" s="70"/>
      <c r="E75" s="70"/>
      <c r="F75" s="70"/>
      <c r="G75" s="70"/>
      <c r="H75" s="70"/>
      <c r="I75" s="70"/>
      <c r="K75" s="71"/>
      <c r="L75" s="71"/>
      <c r="M75" s="70"/>
      <c r="N75" s="70"/>
      <c r="O75" s="71"/>
    </row>
    <row r="76" spans="3:15" ht="15" customHeight="1">
      <c r="C76" s="70"/>
      <c r="D76" s="70"/>
      <c r="E76" s="70"/>
      <c r="F76" s="70"/>
      <c r="G76" s="70"/>
      <c r="H76" s="70"/>
      <c r="I76" s="70"/>
      <c r="K76" s="71"/>
      <c r="L76" s="71"/>
      <c r="M76" s="70"/>
      <c r="N76" s="70"/>
      <c r="O76" s="71"/>
    </row>
    <row r="77" spans="3:15" ht="15" customHeight="1">
      <c r="C77" s="70"/>
      <c r="D77" s="70"/>
      <c r="E77" s="70"/>
      <c r="F77" s="70"/>
      <c r="G77" s="70"/>
      <c r="H77" s="70"/>
      <c r="I77" s="70"/>
      <c r="K77" s="71"/>
      <c r="L77" s="71"/>
      <c r="M77" s="70"/>
      <c r="N77" s="70"/>
      <c r="O77" s="71"/>
    </row>
    <row r="78" spans="3:15" ht="15" customHeight="1">
      <c r="C78" s="70"/>
      <c r="D78" s="70"/>
      <c r="E78" s="70"/>
      <c r="F78" s="70"/>
      <c r="G78" s="70"/>
      <c r="H78" s="70"/>
      <c r="I78" s="70"/>
      <c r="K78" s="71"/>
      <c r="L78" s="71"/>
      <c r="M78" s="70"/>
      <c r="N78" s="70"/>
      <c r="O78" s="71"/>
    </row>
    <row r="79" spans="3:15" ht="15" customHeight="1">
      <c r="C79" s="70"/>
      <c r="D79" s="70"/>
      <c r="E79" s="70"/>
      <c r="F79" s="70"/>
      <c r="G79" s="70"/>
      <c r="H79" s="70"/>
      <c r="I79" s="70"/>
      <c r="K79" s="71"/>
      <c r="L79" s="71"/>
      <c r="M79" s="70"/>
      <c r="N79" s="70"/>
      <c r="O79" s="71"/>
    </row>
    <row r="80" spans="3:15" ht="15" customHeight="1">
      <c r="C80" s="70"/>
      <c r="D80" s="70"/>
      <c r="E80" s="70"/>
      <c r="F80" s="70"/>
      <c r="G80" s="70"/>
      <c r="H80" s="70"/>
      <c r="I80" s="70"/>
      <c r="K80" s="71"/>
      <c r="L80" s="71"/>
      <c r="M80" s="70"/>
      <c r="N80" s="70"/>
      <c r="O80" s="71"/>
    </row>
    <row r="81" spans="11:15" ht="15" customHeight="1">
      <c r="K81" s="72"/>
      <c r="L81" s="72"/>
      <c r="O81" s="72"/>
    </row>
  </sheetData>
  <mergeCells count="4">
    <mergeCell ref="C13:C14"/>
    <mergeCell ref="K13:K14"/>
    <mergeCell ref="J46:P46"/>
    <mergeCell ref="B46:H46"/>
  </mergeCells>
  <pageMargins left="0.39370078740157483" right="0.39370078740157483" top="0.39370078740157483" bottom="0.39370078740157483" header="0.51181102362204722" footer="0.51181102362204722"/>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4"/>
  <sheetViews>
    <sheetView showGridLines="0" zoomScaleNormal="100" workbookViewId="0">
      <pane ySplit="10" topLeftCell="A11" activePane="bottomLeft" state="frozen"/>
      <selection pane="bottomLeft"/>
    </sheetView>
  </sheetViews>
  <sheetFormatPr defaultColWidth="9.140625" defaultRowHeight="15" customHeight="1"/>
  <cols>
    <col min="1" max="1" width="10.7109375" style="77" bestFit="1" customWidth="1"/>
    <col min="2" max="2" width="54.7109375" style="77" customWidth="1"/>
    <col min="3" max="5" width="17.7109375" style="77" customWidth="1"/>
    <col min="6" max="6" width="6.28515625" style="77" customWidth="1"/>
    <col min="7" max="7" width="54.7109375" style="77" customWidth="1"/>
    <col min="8" max="10" width="17.7109375" style="77" customWidth="1"/>
    <col min="11" max="11" width="9.140625" style="83"/>
    <col min="12" max="16384" width="9.140625" style="77"/>
  </cols>
  <sheetData>
    <row r="1" spans="1:11" ht="15" customHeight="1">
      <c r="A1" s="19"/>
      <c r="B1" s="60"/>
      <c r="G1" s="60"/>
    </row>
    <row r="2" spans="1:11" ht="15" customHeight="1">
      <c r="A2" s="19" t="s">
        <v>0</v>
      </c>
      <c r="B2" s="77" t="s">
        <v>94</v>
      </c>
    </row>
    <row r="3" spans="1:11" ht="15" customHeight="1">
      <c r="A3" s="19" t="s">
        <v>27</v>
      </c>
      <c r="B3" s="78" t="s">
        <v>102</v>
      </c>
      <c r="F3" s="79"/>
      <c r="G3" s="78"/>
    </row>
    <row r="4" spans="1:11" ht="15" customHeight="1">
      <c r="A4" s="7" t="s">
        <v>23</v>
      </c>
      <c r="F4" s="79"/>
      <c r="G4" s="78"/>
    </row>
    <row r="5" spans="1:11" ht="15" customHeight="1">
      <c r="A5" s="7" t="s">
        <v>131</v>
      </c>
      <c r="F5" s="79"/>
      <c r="G5" s="78"/>
    </row>
    <row r="6" spans="1:11" ht="15" customHeight="1">
      <c r="A6" s="19" t="s">
        <v>126</v>
      </c>
      <c r="B6" s="78" t="s">
        <v>130</v>
      </c>
      <c r="F6" s="79"/>
      <c r="G6" s="78"/>
    </row>
    <row r="7" spans="1:11" ht="15" customHeight="1">
      <c r="A7" s="19" t="s">
        <v>128</v>
      </c>
      <c r="B7" s="78" t="s">
        <v>130</v>
      </c>
      <c r="F7" s="79"/>
      <c r="G7" s="78"/>
    </row>
    <row r="8" spans="1:11" ht="15" customHeight="1">
      <c r="A8" s="62"/>
      <c r="B8" s="47" t="s">
        <v>141</v>
      </c>
      <c r="F8" s="79"/>
      <c r="G8" s="78"/>
    </row>
    <row r="10" spans="1:11" ht="15" customHeight="1">
      <c r="B10" s="202"/>
      <c r="C10" s="181" t="s">
        <v>188</v>
      </c>
      <c r="D10" s="181" t="s">
        <v>234</v>
      </c>
      <c r="E10" s="181" t="s">
        <v>301</v>
      </c>
      <c r="F10" s="79"/>
      <c r="G10" s="202"/>
      <c r="H10" s="181" t="s">
        <v>188</v>
      </c>
      <c r="I10" s="181" t="s">
        <v>234</v>
      </c>
      <c r="J10" s="181" t="s">
        <v>301</v>
      </c>
    </row>
    <row r="11" spans="1:11" ht="15" customHeight="1">
      <c r="B11" s="198" t="s">
        <v>95</v>
      </c>
      <c r="C11" s="199"/>
      <c r="D11" s="199"/>
      <c r="E11" s="261"/>
      <c r="F11" s="80"/>
      <c r="G11" s="198" t="s">
        <v>96</v>
      </c>
      <c r="H11" s="199"/>
      <c r="I11" s="199"/>
      <c r="J11" s="199"/>
    </row>
    <row r="12" spans="1:11" ht="15" customHeight="1">
      <c r="A12" s="81"/>
      <c r="B12" s="194" t="s">
        <v>302</v>
      </c>
      <c r="C12" s="121">
        <v>0.38490550611069452</v>
      </c>
      <c r="D12" s="121">
        <v>2.3619553661263382</v>
      </c>
      <c r="E12" s="121">
        <v>3.0051061987951684</v>
      </c>
      <c r="F12" s="80"/>
      <c r="G12" s="194" t="s">
        <v>303</v>
      </c>
      <c r="H12" s="121">
        <v>0.38490550611069452</v>
      </c>
      <c r="I12" s="121">
        <v>2.3619553661263382</v>
      </c>
      <c r="J12" s="121">
        <v>3.0051061987951684</v>
      </c>
      <c r="K12" s="111"/>
    </row>
    <row r="13" spans="1:11" ht="15" customHeight="1">
      <c r="A13" s="81"/>
      <c r="B13" s="195" t="s">
        <v>397</v>
      </c>
      <c r="C13" s="120" t="s">
        <v>313</v>
      </c>
      <c r="D13" s="120" t="s">
        <v>314</v>
      </c>
      <c r="E13" s="120"/>
      <c r="F13" s="80"/>
      <c r="G13" s="195" t="s">
        <v>403</v>
      </c>
      <c r="H13" s="120" t="s">
        <v>313</v>
      </c>
      <c r="I13" s="120" t="s">
        <v>314</v>
      </c>
      <c r="J13" s="120"/>
      <c r="K13" s="111"/>
    </row>
    <row r="14" spans="1:11" ht="15" customHeight="1">
      <c r="A14" s="81"/>
      <c r="B14" s="194" t="s">
        <v>304</v>
      </c>
      <c r="C14" s="120">
        <v>0.4</v>
      </c>
      <c r="D14" s="120">
        <v>2.2999999999999998</v>
      </c>
      <c r="E14" s="120">
        <v>2.7</v>
      </c>
      <c r="F14" s="80"/>
      <c r="G14" s="194" t="s">
        <v>305</v>
      </c>
      <c r="H14" s="120">
        <v>0.4</v>
      </c>
      <c r="I14" s="120">
        <v>2.2999999999999998</v>
      </c>
      <c r="J14" s="120">
        <v>2.7</v>
      </c>
      <c r="K14" s="112"/>
    </row>
    <row r="15" spans="1:11" ht="15" customHeight="1">
      <c r="A15" s="81"/>
      <c r="B15" s="194" t="s">
        <v>306</v>
      </c>
      <c r="C15" s="120">
        <v>0.4</v>
      </c>
      <c r="D15" s="120">
        <v>1.9</v>
      </c>
      <c r="E15" s="120">
        <v>2.6</v>
      </c>
      <c r="F15" s="80"/>
      <c r="G15" s="194" t="s">
        <v>307</v>
      </c>
      <c r="H15" s="120">
        <v>0.4</v>
      </c>
      <c r="I15" s="120">
        <v>1.9</v>
      </c>
      <c r="J15" s="120">
        <v>2.6</v>
      </c>
      <c r="K15" s="111"/>
    </row>
    <row r="16" spans="1:11" ht="15" customHeight="1">
      <c r="A16" s="81"/>
      <c r="B16" s="194" t="s">
        <v>308</v>
      </c>
      <c r="C16" s="120">
        <v>0.1</v>
      </c>
      <c r="D16" s="120">
        <v>1.4</v>
      </c>
      <c r="E16" s="120">
        <v>2.5</v>
      </c>
      <c r="F16" s="80"/>
      <c r="G16" s="194" t="s">
        <v>309</v>
      </c>
      <c r="H16" s="120">
        <v>0.1</v>
      </c>
      <c r="I16" s="120">
        <v>1.4</v>
      </c>
      <c r="J16" s="120">
        <v>2.5</v>
      </c>
      <c r="K16" s="111"/>
    </row>
    <row r="17" spans="1:11" ht="15" customHeight="1">
      <c r="A17" s="81"/>
      <c r="B17" s="195" t="s">
        <v>413</v>
      </c>
      <c r="C17" s="120" t="s">
        <v>315</v>
      </c>
      <c r="D17" s="120" t="s">
        <v>360</v>
      </c>
      <c r="E17" s="120" t="s">
        <v>361</v>
      </c>
      <c r="F17" s="82"/>
      <c r="G17" s="195" t="s">
        <v>414</v>
      </c>
      <c r="H17" s="120" t="s">
        <v>315</v>
      </c>
      <c r="I17" s="120" t="s">
        <v>360</v>
      </c>
      <c r="J17" s="120" t="s">
        <v>361</v>
      </c>
      <c r="K17" s="111"/>
    </row>
    <row r="18" spans="1:11" ht="15" customHeight="1">
      <c r="B18" s="200" t="s">
        <v>97</v>
      </c>
      <c r="C18" s="201"/>
      <c r="D18" s="201"/>
      <c r="E18" s="201"/>
      <c r="F18" s="82"/>
      <c r="G18" s="200" t="s">
        <v>109</v>
      </c>
      <c r="H18" s="201"/>
      <c r="I18" s="201"/>
      <c r="J18" s="201"/>
      <c r="K18" s="112"/>
    </row>
    <row r="19" spans="1:11" ht="15" customHeight="1">
      <c r="A19" s="81"/>
      <c r="B19" s="194" t="s">
        <v>391</v>
      </c>
      <c r="C19" s="121">
        <v>2.8</v>
      </c>
      <c r="D19" s="121">
        <v>3.6</v>
      </c>
      <c r="E19" s="121">
        <v>3.7</v>
      </c>
      <c r="F19" s="80"/>
      <c r="G19" s="194" t="s">
        <v>392</v>
      </c>
      <c r="H19" s="121">
        <v>2.8</v>
      </c>
      <c r="I19" s="121">
        <v>3.6</v>
      </c>
      <c r="J19" s="121">
        <v>3.7</v>
      </c>
      <c r="K19" s="111"/>
    </row>
    <row r="20" spans="1:11" ht="15" customHeight="1">
      <c r="A20" s="81"/>
      <c r="B20" s="195" t="s">
        <v>397</v>
      </c>
      <c r="C20" s="120" t="s">
        <v>316</v>
      </c>
      <c r="D20" s="120" t="s">
        <v>317</v>
      </c>
      <c r="E20" s="120"/>
      <c r="F20" s="82"/>
      <c r="G20" s="195" t="s">
        <v>403</v>
      </c>
      <c r="H20" s="120" t="s">
        <v>316</v>
      </c>
      <c r="I20" s="120" t="s">
        <v>317</v>
      </c>
      <c r="J20" s="120"/>
      <c r="K20" s="111"/>
    </row>
    <row r="21" spans="1:11" ht="15" customHeight="1">
      <c r="A21" s="81"/>
      <c r="B21" s="195" t="s">
        <v>304</v>
      </c>
      <c r="C21" s="120">
        <v>2.1</v>
      </c>
      <c r="D21" s="120">
        <v>2.6</v>
      </c>
      <c r="E21" s="120">
        <v>2.8</v>
      </c>
      <c r="F21" s="80"/>
      <c r="G21" s="195" t="s">
        <v>305</v>
      </c>
      <c r="H21" s="120">
        <v>2.1</v>
      </c>
      <c r="I21" s="120">
        <v>2.6</v>
      </c>
      <c r="J21" s="120">
        <v>2.8</v>
      </c>
      <c r="K21" s="112"/>
    </row>
    <row r="22" spans="1:11" ht="15" customHeight="1">
      <c r="A22" s="81"/>
      <c r="B22" s="195" t="s">
        <v>306</v>
      </c>
      <c r="C22" s="120">
        <v>2</v>
      </c>
      <c r="D22" s="120">
        <v>2.5</v>
      </c>
      <c r="E22" s="120">
        <v>2.4</v>
      </c>
      <c r="F22" s="80"/>
      <c r="G22" s="195" t="s">
        <v>307</v>
      </c>
      <c r="H22" s="120">
        <v>2</v>
      </c>
      <c r="I22" s="120">
        <v>2.5</v>
      </c>
      <c r="J22" s="120">
        <v>2.4</v>
      </c>
      <c r="K22" s="112"/>
    </row>
    <row r="23" spans="1:11" ht="15" customHeight="1">
      <c r="A23" s="81"/>
      <c r="B23" s="195" t="s">
        <v>308</v>
      </c>
      <c r="C23" s="120">
        <v>1.7</v>
      </c>
      <c r="D23" s="120">
        <v>2.5</v>
      </c>
      <c r="E23" s="120">
        <v>2.2000000000000002</v>
      </c>
      <c r="F23" s="82"/>
      <c r="G23" s="195" t="s">
        <v>309</v>
      </c>
      <c r="H23" s="120">
        <v>1.7</v>
      </c>
      <c r="I23" s="120">
        <v>2.5</v>
      </c>
      <c r="J23" s="120">
        <v>2.2000000000000002</v>
      </c>
      <c r="K23" s="112"/>
    </row>
    <row r="24" spans="1:11" ht="15" customHeight="1">
      <c r="A24" s="81"/>
      <c r="B24" s="195" t="s">
        <v>413</v>
      </c>
      <c r="C24" s="120" t="s">
        <v>362</v>
      </c>
      <c r="D24" s="120" t="s">
        <v>363</v>
      </c>
      <c r="E24" s="120"/>
      <c r="F24" s="82"/>
      <c r="G24" s="195" t="s">
        <v>414</v>
      </c>
      <c r="H24" s="120" t="s">
        <v>362</v>
      </c>
      <c r="I24" s="120" t="s">
        <v>363</v>
      </c>
      <c r="J24" s="120"/>
      <c r="K24" s="112"/>
    </row>
    <row r="25" spans="1:11" ht="15" customHeight="1">
      <c r="B25" s="200" t="s">
        <v>399</v>
      </c>
      <c r="C25" s="201"/>
      <c r="D25" s="201"/>
      <c r="E25" s="201"/>
      <c r="F25" s="80"/>
      <c r="G25" s="200" t="s">
        <v>404</v>
      </c>
      <c r="H25" s="201"/>
      <c r="I25" s="201"/>
      <c r="J25" s="201"/>
      <c r="K25" s="112"/>
    </row>
    <row r="26" spans="1:11" ht="15" customHeight="1">
      <c r="A26" s="81"/>
      <c r="B26" s="194" t="s">
        <v>302</v>
      </c>
      <c r="C26" s="121">
        <v>5.4554710608357286</v>
      </c>
      <c r="D26" s="121">
        <v>3.7420274291252129</v>
      </c>
      <c r="E26" s="121">
        <v>3.0080003056692499</v>
      </c>
      <c r="F26" s="80"/>
      <c r="G26" s="194" t="s">
        <v>303</v>
      </c>
      <c r="H26" s="121">
        <v>5.4554710608357286</v>
      </c>
      <c r="I26" s="121">
        <v>3.7420274291252129</v>
      </c>
      <c r="J26" s="121">
        <v>3.0080003056692499</v>
      </c>
      <c r="K26" s="111"/>
    </row>
    <row r="27" spans="1:11" ht="15" customHeight="1">
      <c r="A27" s="81"/>
      <c r="B27" s="196" t="s">
        <v>304</v>
      </c>
      <c r="C27" s="121">
        <v>4.0999999999999996</v>
      </c>
      <c r="D27" s="121">
        <v>3.1</v>
      </c>
      <c r="E27" s="121">
        <v>4.0999999999999996</v>
      </c>
      <c r="F27" s="80"/>
      <c r="G27" s="196" t="s">
        <v>305</v>
      </c>
      <c r="H27" s="121">
        <v>4.0999999999999996</v>
      </c>
      <c r="I27" s="121">
        <v>3.1</v>
      </c>
      <c r="J27" s="121">
        <v>4.0999999999999996</v>
      </c>
      <c r="K27" s="111"/>
    </row>
    <row r="28" spans="1:11" ht="15" customHeight="1">
      <c r="A28" s="81"/>
      <c r="B28" s="194" t="s">
        <v>306</v>
      </c>
      <c r="C28" s="121">
        <v>4.9000000000000004</v>
      </c>
      <c r="D28" s="121">
        <v>4.5999999999999996</v>
      </c>
      <c r="E28" s="121">
        <v>4</v>
      </c>
      <c r="F28" s="80"/>
      <c r="G28" s="194" t="s">
        <v>307</v>
      </c>
      <c r="H28" s="121">
        <v>4.9000000000000004</v>
      </c>
      <c r="I28" s="121">
        <v>4.5999999999999996</v>
      </c>
      <c r="J28" s="121">
        <v>4</v>
      </c>
      <c r="K28" s="113"/>
    </row>
    <row r="29" spans="1:11" ht="15" customHeight="1">
      <c r="A29" s="81"/>
      <c r="B29" s="194" t="s">
        <v>308</v>
      </c>
      <c r="C29" s="121">
        <v>6.8</v>
      </c>
      <c r="D29" s="121">
        <v>6.7</v>
      </c>
      <c r="E29" s="121">
        <v>5.7</v>
      </c>
      <c r="F29" s="80"/>
      <c r="G29" s="194" t="s">
        <v>309</v>
      </c>
      <c r="H29" s="121">
        <v>6.8</v>
      </c>
      <c r="I29" s="121">
        <v>6.7</v>
      </c>
      <c r="J29" s="121">
        <v>5.7</v>
      </c>
      <c r="K29" s="111"/>
    </row>
    <row r="30" spans="1:11" ht="15" customHeight="1">
      <c r="B30" s="200" t="s">
        <v>398</v>
      </c>
      <c r="C30" s="201"/>
      <c r="D30" s="201"/>
      <c r="E30" s="201"/>
      <c r="F30" s="80"/>
      <c r="G30" s="200" t="s">
        <v>405</v>
      </c>
      <c r="H30" s="201"/>
      <c r="I30" s="201"/>
      <c r="J30" s="201"/>
      <c r="K30" s="111"/>
    </row>
    <row r="31" spans="1:11" ht="15" customHeight="1">
      <c r="B31" s="194" t="s">
        <v>302</v>
      </c>
      <c r="C31" s="121" t="s">
        <v>300</v>
      </c>
      <c r="D31" s="121" t="s">
        <v>340</v>
      </c>
      <c r="E31" s="121" t="s">
        <v>341</v>
      </c>
      <c r="F31" s="80"/>
      <c r="G31" s="194" t="s">
        <v>303</v>
      </c>
      <c r="H31" s="121" t="s">
        <v>300</v>
      </c>
      <c r="I31" s="121" t="s">
        <v>340</v>
      </c>
      <c r="J31" s="121" t="s">
        <v>341</v>
      </c>
      <c r="K31" s="111"/>
    </row>
    <row r="32" spans="1:11" ht="15" customHeight="1">
      <c r="B32" s="195" t="s">
        <v>397</v>
      </c>
      <c r="C32" s="120" t="s">
        <v>318</v>
      </c>
      <c r="D32" s="120" t="s">
        <v>319</v>
      </c>
      <c r="E32" s="120"/>
      <c r="F32" s="80"/>
      <c r="G32" s="195" t="s">
        <v>403</v>
      </c>
      <c r="H32" s="120" t="s">
        <v>318</v>
      </c>
      <c r="I32" s="120" t="s">
        <v>319</v>
      </c>
      <c r="J32" s="120"/>
      <c r="K32" s="111"/>
    </row>
    <row r="33" spans="1:11" ht="15" customHeight="1">
      <c r="B33" s="194" t="s">
        <v>304</v>
      </c>
      <c r="C33" s="121">
        <v>-1.5</v>
      </c>
      <c r="D33" s="121">
        <v>-2.2999999999999998</v>
      </c>
      <c r="E33" s="121">
        <v>-2.2999999999999998</v>
      </c>
      <c r="F33" s="80"/>
      <c r="G33" s="194" t="s">
        <v>305</v>
      </c>
      <c r="H33" s="121">
        <v>-1.5</v>
      </c>
      <c r="I33" s="121">
        <v>-2.2999999999999998</v>
      </c>
      <c r="J33" s="121">
        <v>-2.2999999999999998</v>
      </c>
      <c r="K33" s="112"/>
    </row>
    <row r="34" spans="1:11" ht="15" customHeight="1">
      <c r="B34" s="194" t="s">
        <v>306</v>
      </c>
      <c r="C34" s="121">
        <v>-2.2000000000000002</v>
      </c>
      <c r="D34" s="121">
        <v>-2.5</v>
      </c>
      <c r="E34" s="121">
        <v>-2.5</v>
      </c>
      <c r="F34" s="80"/>
      <c r="G34" s="194" t="s">
        <v>307</v>
      </c>
      <c r="H34" s="121">
        <v>-2.2000000000000002</v>
      </c>
      <c r="I34" s="121">
        <v>-2.5</v>
      </c>
      <c r="J34" s="121">
        <v>-2.5</v>
      </c>
      <c r="K34" s="111"/>
    </row>
    <row r="35" spans="1:11" ht="15" customHeight="1">
      <c r="B35" s="194" t="s">
        <v>308</v>
      </c>
      <c r="C35" s="121">
        <v>-1.6</v>
      </c>
      <c r="D35" s="121">
        <v>-2</v>
      </c>
      <c r="E35" s="121">
        <v>-2</v>
      </c>
      <c r="F35" s="80"/>
      <c r="G35" s="194" t="s">
        <v>309</v>
      </c>
      <c r="H35" s="121">
        <v>-1.6</v>
      </c>
      <c r="I35" s="121">
        <v>-2</v>
      </c>
      <c r="J35" s="121">
        <v>-2</v>
      </c>
      <c r="K35" s="111"/>
    </row>
    <row r="36" spans="1:11" ht="15" customHeight="1">
      <c r="B36" s="195" t="s">
        <v>413</v>
      </c>
      <c r="C36" s="120" t="s">
        <v>364</v>
      </c>
      <c r="D36" s="120" t="s">
        <v>365</v>
      </c>
      <c r="E36" s="120"/>
      <c r="F36" s="80"/>
      <c r="G36" s="195" t="s">
        <v>414</v>
      </c>
      <c r="H36" s="120" t="s">
        <v>364</v>
      </c>
      <c r="I36" s="120" t="s">
        <v>365</v>
      </c>
      <c r="J36" s="120"/>
      <c r="K36" s="111"/>
    </row>
    <row r="37" spans="1:11" ht="15" customHeight="1">
      <c r="B37" s="200" t="s">
        <v>98</v>
      </c>
      <c r="C37" s="201"/>
      <c r="D37" s="201"/>
      <c r="E37" s="201"/>
      <c r="F37" s="82"/>
      <c r="G37" s="200" t="s">
        <v>99</v>
      </c>
      <c r="H37" s="201"/>
      <c r="I37" s="201"/>
      <c r="J37" s="201"/>
      <c r="K37" s="112"/>
    </row>
    <row r="38" spans="1:11" ht="15" customHeight="1">
      <c r="A38" s="81"/>
      <c r="B38" s="194" t="s">
        <v>302</v>
      </c>
      <c r="C38" s="121">
        <v>3.0705717621231514</v>
      </c>
      <c r="D38" s="121">
        <v>2.7655447877383637</v>
      </c>
      <c r="E38" s="121">
        <v>3.0070218773138606</v>
      </c>
      <c r="F38" s="82"/>
      <c r="G38" s="194" t="s">
        <v>303</v>
      </c>
      <c r="H38" s="121">
        <v>3.0705717621231514</v>
      </c>
      <c r="I38" s="121">
        <v>2.7655447877383637</v>
      </c>
      <c r="J38" s="121">
        <v>3.0070218773138606</v>
      </c>
      <c r="K38" s="111"/>
    </row>
    <row r="39" spans="1:11" ht="15" customHeight="1">
      <c r="A39" s="81"/>
      <c r="B39" s="194" t="s">
        <v>395</v>
      </c>
      <c r="C39" s="121">
        <v>3.9</v>
      </c>
      <c r="D39" s="121">
        <v>4.2</v>
      </c>
      <c r="E39" s="121">
        <v>4.8</v>
      </c>
      <c r="F39" s="80"/>
      <c r="G39" s="194" t="s">
        <v>406</v>
      </c>
      <c r="H39" s="121">
        <v>3.9</v>
      </c>
      <c r="I39" s="121">
        <v>4.2</v>
      </c>
      <c r="J39" s="121">
        <v>4.8</v>
      </c>
      <c r="K39" s="111"/>
    </row>
    <row r="40" spans="1:11" ht="15" customHeight="1">
      <c r="A40" s="81"/>
      <c r="B40" s="194" t="s">
        <v>394</v>
      </c>
      <c r="C40" s="121">
        <v>4</v>
      </c>
      <c r="D40" s="121">
        <v>4.4000000000000004</v>
      </c>
      <c r="E40" s="121">
        <v>4.9000000000000004</v>
      </c>
      <c r="F40" s="80"/>
      <c r="G40" s="194" t="s">
        <v>407</v>
      </c>
      <c r="H40" s="121">
        <v>4</v>
      </c>
      <c r="I40" s="121">
        <v>4.4000000000000004</v>
      </c>
      <c r="J40" s="121">
        <v>4.9000000000000004</v>
      </c>
      <c r="K40" s="111"/>
    </row>
    <row r="41" spans="1:11" ht="15" customHeight="1">
      <c r="A41" s="81"/>
      <c r="B41" s="194" t="s">
        <v>393</v>
      </c>
      <c r="C41" s="121">
        <v>3.4</v>
      </c>
      <c r="D41" s="121">
        <v>3.7</v>
      </c>
      <c r="E41" s="121">
        <v>3.9</v>
      </c>
      <c r="F41" s="82"/>
      <c r="G41" s="194" t="s">
        <v>408</v>
      </c>
      <c r="H41" s="121">
        <v>3.4</v>
      </c>
      <c r="I41" s="121">
        <v>3.7</v>
      </c>
      <c r="J41" s="121">
        <v>3.9</v>
      </c>
      <c r="K41" s="111"/>
    </row>
    <row r="42" spans="1:11" ht="15" customHeight="1">
      <c r="B42" s="200" t="s">
        <v>100</v>
      </c>
      <c r="C42" s="201"/>
      <c r="D42" s="201"/>
      <c r="E42" s="201"/>
      <c r="F42" s="80"/>
      <c r="G42" s="200" t="s">
        <v>101</v>
      </c>
      <c r="H42" s="201"/>
      <c r="I42" s="201"/>
      <c r="J42" s="201"/>
      <c r="K42" s="111"/>
    </row>
    <row r="43" spans="1:11" ht="15" customHeight="1">
      <c r="A43" s="17"/>
      <c r="B43" s="194" t="s">
        <v>302</v>
      </c>
      <c r="C43" s="121">
        <v>2.2999999999999998</v>
      </c>
      <c r="D43" s="121">
        <v>1.5</v>
      </c>
      <c r="E43" s="121">
        <v>1.7</v>
      </c>
      <c r="F43" s="80"/>
      <c r="G43" s="194" t="s">
        <v>303</v>
      </c>
      <c r="H43" s="121">
        <v>2.2999999999999998</v>
      </c>
      <c r="I43" s="121">
        <v>1.5</v>
      </c>
      <c r="J43" s="121">
        <v>1.7</v>
      </c>
      <c r="K43" s="111"/>
    </row>
    <row r="44" spans="1:11" ht="15" customHeight="1">
      <c r="A44" s="17"/>
      <c r="B44" s="194" t="s">
        <v>396</v>
      </c>
      <c r="C44" s="121">
        <v>2.2000000000000002</v>
      </c>
      <c r="D44" s="121">
        <v>1.9</v>
      </c>
      <c r="E44" s="121"/>
      <c r="F44" s="80"/>
      <c r="G44" s="194" t="s">
        <v>409</v>
      </c>
      <c r="H44" s="121">
        <v>2.2000000000000002</v>
      </c>
      <c r="I44" s="121">
        <v>1.9</v>
      </c>
      <c r="J44" s="121"/>
      <c r="K44" s="111"/>
    </row>
    <row r="45" spans="1:11" ht="15" customHeight="1">
      <c r="A45" s="17"/>
      <c r="B45" s="194" t="s">
        <v>395</v>
      </c>
      <c r="C45" s="121">
        <v>2.2000000000000002</v>
      </c>
      <c r="D45" s="121">
        <v>2</v>
      </c>
      <c r="E45" s="121">
        <v>2.1</v>
      </c>
      <c r="F45" s="80"/>
      <c r="G45" s="194" t="s">
        <v>406</v>
      </c>
      <c r="H45" s="121">
        <v>2.2000000000000002</v>
      </c>
      <c r="I45" s="121">
        <v>2</v>
      </c>
      <c r="J45" s="121">
        <v>2.1</v>
      </c>
      <c r="K45" s="111"/>
    </row>
    <row r="46" spans="1:11" ht="15" customHeight="1">
      <c r="A46" s="81"/>
      <c r="B46" s="194" t="s">
        <v>394</v>
      </c>
      <c r="C46" s="121">
        <v>2.2000000000000002</v>
      </c>
      <c r="D46" s="121">
        <v>2</v>
      </c>
      <c r="E46" s="121">
        <v>2</v>
      </c>
      <c r="F46" s="80"/>
      <c r="G46" s="194" t="s">
        <v>407</v>
      </c>
      <c r="H46" s="121">
        <v>2.2000000000000002</v>
      </c>
      <c r="I46" s="121">
        <v>2</v>
      </c>
      <c r="J46" s="121">
        <v>2</v>
      </c>
      <c r="K46" s="111"/>
    </row>
    <row r="47" spans="1:11" ht="15" customHeight="1">
      <c r="A47" s="81"/>
      <c r="B47" s="197" t="s">
        <v>393</v>
      </c>
      <c r="C47" s="122">
        <v>2</v>
      </c>
      <c r="D47" s="122">
        <v>2</v>
      </c>
      <c r="E47" s="122">
        <v>2.1</v>
      </c>
      <c r="F47" s="80"/>
      <c r="G47" s="197" t="s">
        <v>408</v>
      </c>
      <c r="H47" s="122">
        <v>2</v>
      </c>
      <c r="I47" s="122">
        <v>2</v>
      </c>
      <c r="J47" s="122">
        <v>2.1</v>
      </c>
      <c r="K47" s="111"/>
    </row>
    <row r="48" spans="1:11" ht="15" customHeight="1">
      <c r="A48" s="81"/>
      <c r="B48" s="312" t="s">
        <v>471</v>
      </c>
      <c r="C48" s="293"/>
      <c r="D48" s="293"/>
      <c r="E48" s="293"/>
      <c r="F48" s="293"/>
      <c r="G48" s="314" t="s">
        <v>474</v>
      </c>
      <c r="H48" s="121"/>
      <c r="I48" s="121"/>
      <c r="J48" s="111"/>
      <c r="K48" s="77"/>
    </row>
    <row r="49" spans="1:11" ht="25.5" customHeight="1">
      <c r="A49" s="83"/>
      <c r="B49" s="360" t="s">
        <v>400</v>
      </c>
      <c r="C49" s="360"/>
      <c r="D49" s="360"/>
      <c r="E49" s="362"/>
      <c r="F49" s="303"/>
      <c r="G49" s="360" t="s">
        <v>410</v>
      </c>
      <c r="H49" s="360"/>
      <c r="I49" s="360"/>
      <c r="J49" s="361"/>
      <c r="K49" s="111"/>
    </row>
    <row r="50" spans="1:11" s="83" customFormat="1" ht="36" customHeight="1">
      <c r="B50" s="360" t="s">
        <v>401</v>
      </c>
      <c r="C50" s="360"/>
      <c r="D50" s="360"/>
      <c r="E50" s="363"/>
      <c r="F50" s="304"/>
      <c r="G50" s="360" t="s">
        <v>411</v>
      </c>
      <c r="H50" s="360"/>
      <c r="I50" s="360"/>
      <c r="J50" s="360"/>
    </row>
    <row r="51" spans="1:11" s="83" customFormat="1" ht="15" customHeight="1">
      <c r="A51" s="84"/>
      <c r="B51" s="356" t="s">
        <v>402</v>
      </c>
      <c r="C51" s="357"/>
      <c r="D51" s="357"/>
      <c r="E51" s="305"/>
      <c r="F51" s="304"/>
      <c r="G51" s="356" t="s">
        <v>412</v>
      </c>
      <c r="H51" s="357"/>
      <c r="I51" s="357"/>
      <c r="J51" s="306"/>
    </row>
    <row r="52" spans="1:11" s="84" customFormat="1" ht="30" customHeight="1">
      <c r="B52" s="364" t="s">
        <v>446</v>
      </c>
      <c r="C52" s="364"/>
      <c r="D52" s="364"/>
      <c r="E52" s="365"/>
      <c r="F52" s="307"/>
      <c r="G52" s="360" t="s">
        <v>453</v>
      </c>
      <c r="H52" s="360"/>
      <c r="I52" s="360"/>
      <c r="J52" s="360"/>
      <c r="K52" s="114"/>
    </row>
    <row r="53" spans="1:11" s="84" customFormat="1" ht="15" customHeight="1">
      <c r="A53" s="77"/>
      <c r="B53" s="358" t="s">
        <v>216</v>
      </c>
      <c r="C53" s="359"/>
      <c r="D53" s="357"/>
      <c r="E53" s="305"/>
      <c r="F53" s="304"/>
      <c r="G53" s="358" t="s">
        <v>217</v>
      </c>
      <c r="H53" s="359"/>
      <c r="I53" s="357"/>
      <c r="J53" s="307"/>
      <c r="K53" s="114"/>
    </row>
    <row r="54" spans="1:11" s="84" customFormat="1" ht="15" customHeight="1">
      <c r="A54" s="77"/>
      <c r="B54" s="85"/>
      <c r="C54" s="77"/>
      <c r="D54" s="77"/>
      <c r="E54" s="77"/>
      <c r="F54" s="77"/>
      <c r="G54" s="85"/>
      <c r="H54" s="85"/>
      <c r="I54" s="85"/>
      <c r="J54" s="85"/>
      <c r="K54" s="114"/>
    </row>
  </sheetData>
  <mergeCells count="10">
    <mergeCell ref="B51:D51"/>
    <mergeCell ref="B53:D53"/>
    <mergeCell ref="B49:E49"/>
    <mergeCell ref="B50:E50"/>
    <mergeCell ref="B52:E52"/>
    <mergeCell ref="G51:I51"/>
    <mergeCell ref="G53:I53"/>
    <mergeCell ref="G52:J52"/>
    <mergeCell ref="G50:J50"/>
    <mergeCell ref="G49:J49"/>
  </mergeCells>
  <pageMargins left="0.74803149606299213" right="0.74803149606299213" top="0.98425196850393704" bottom="0.98425196850393704" header="0.51181102362204722" footer="0.51181102362204722"/>
  <pageSetup paperSize="9" scale="34" orientation="portrait" r:id="rId1"/>
  <headerFooter alignWithMargins="0"/>
  <ignoredErrors>
    <ignoredError sqref="C10:E10 H10:J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68"/>
  <sheetViews>
    <sheetView showGridLines="0" zoomScaleNormal="100" workbookViewId="0">
      <pane xSplit="1" ySplit="17" topLeftCell="B18" activePane="bottomRight" state="frozen"/>
      <selection pane="topRight"/>
      <selection pane="bottomLeft"/>
      <selection pane="bottomRight"/>
    </sheetView>
  </sheetViews>
  <sheetFormatPr defaultRowHeight="12"/>
  <cols>
    <col min="1" max="1" width="12.140625" style="89" bestFit="1" customWidth="1"/>
    <col min="2" max="4" width="9.140625" style="89"/>
    <col min="5" max="5" width="11.140625" style="89" customWidth="1"/>
    <col min="6" max="6" width="11.28515625" style="89" customWidth="1"/>
    <col min="7" max="8" width="9.140625" style="28"/>
    <col min="9" max="16384" width="9.140625" style="89"/>
  </cols>
  <sheetData>
    <row r="1" spans="1:6">
      <c r="A1" s="26"/>
      <c r="B1" s="27"/>
      <c r="C1" s="27"/>
      <c r="D1" s="27"/>
    </row>
    <row r="2" spans="1:6">
      <c r="A2" s="26" t="s">
        <v>0</v>
      </c>
      <c r="B2" s="29" t="s">
        <v>144</v>
      </c>
      <c r="C2" s="27"/>
      <c r="D2" s="27"/>
    </row>
    <row r="3" spans="1:6">
      <c r="A3" s="26" t="s">
        <v>27</v>
      </c>
      <c r="B3" s="27" t="s">
        <v>164</v>
      </c>
      <c r="C3" s="27"/>
      <c r="D3" s="27"/>
    </row>
    <row r="4" spans="1:6">
      <c r="A4" s="26" t="s">
        <v>23</v>
      </c>
      <c r="B4" s="27" t="s">
        <v>257</v>
      </c>
      <c r="C4" s="27"/>
      <c r="D4" s="27"/>
    </row>
    <row r="5" spans="1:6">
      <c r="A5" s="26" t="s">
        <v>131</v>
      </c>
      <c r="B5" s="27" t="s">
        <v>145</v>
      </c>
      <c r="C5" s="27"/>
      <c r="D5" s="27"/>
    </row>
    <row r="6" spans="1:6">
      <c r="A6" s="59" t="s">
        <v>126</v>
      </c>
      <c r="B6" s="27" t="s">
        <v>129</v>
      </c>
      <c r="C6" s="27"/>
      <c r="D6" s="27"/>
    </row>
    <row r="7" spans="1:6">
      <c r="A7" s="59" t="s">
        <v>128</v>
      </c>
      <c r="B7" s="27" t="s">
        <v>129</v>
      </c>
      <c r="C7" s="27"/>
      <c r="D7" s="27"/>
    </row>
    <row r="8" spans="1:6">
      <c r="A8" s="59"/>
      <c r="B8" s="30" t="s">
        <v>140</v>
      </c>
      <c r="C8" s="27"/>
      <c r="D8" s="27"/>
    </row>
    <row r="9" spans="1:6">
      <c r="A9" s="59"/>
      <c r="B9" s="27"/>
      <c r="C9" s="27"/>
      <c r="D9" s="27"/>
    </row>
    <row r="10" spans="1:6">
      <c r="A10" s="59"/>
      <c r="B10" s="27"/>
      <c r="C10" s="27"/>
      <c r="D10" s="27"/>
    </row>
    <row r="11" spans="1:6">
      <c r="A11" s="59"/>
      <c r="B11" s="27"/>
      <c r="C11" s="27"/>
      <c r="D11" s="27"/>
    </row>
    <row r="12" spans="1:6">
      <c r="A12" s="26" t="s">
        <v>11</v>
      </c>
      <c r="B12" s="31" t="s">
        <v>12</v>
      </c>
      <c r="C12" s="31"/>
      <c r="D12" s="31" t="s">
        <v>13</v>
      </c>
    </row>
    <row r="13" spans="1:6">
      <c r="A13" s="26"/>
      <c r="B13" s="27" t="s">
        <v>14</v>
      </c>
      <c r="C13" s="27"/>
      <c r="D13" s="27"/>
    </row>
    <row r="14" spans="1:6">
      <c r="A14" s="26"/>
      <c r="B14" s="27" t="s">
        <v>25</v>
      </c>
      <c r="C14" s="27"/>
      <c r="D14" s="27"/>
    </row>
    <row r="15" spans="1:6">
      <c r="A15" s="29"/>
      <c r="C15" s="29"/>
      <c r="D15" s="29"/>
    </row>
    <row r="16" spans="1:6">
      <c r="A16" s="29"/>
      <c r="B16" s="137" t="s">
        <v>55</v>
      </c>
      <c r="C16" s="137" t="s">
        <v>135</v>
      </c>
      <c r="D16" s="137" t="s">
        <v>136</v>
      </c>
      <c r="E16" s="138" t="s">
        <v>166</v>
      </c>
      <c r="F16" s="139" t="s">
        <v>291</v>
      </c>
    </row>
    <row r="17" spans="1:10" s="28" customFormat="1">
      <c r="A17" s="89"/>
      <c r="B17" s="140" t="s">
        <v>55</v>
      </c>
      <c r="C17" s="137" t="s">
        <v>137</v>
      </c>
      <c r="D17" s="137" t="s">
        <v>138</v>
      </c>
      <c r="E17" s="138" t="s">
        <v>239</v>
      </c>
      <c r="F17" s="138" t="s">
        <v>292</v>
      </c>
      <c r="I17" s="89"/>
      <c r="J17" s="89"/>
    </row>
    <row r="18" spans="1:10" s="28" customFormat="1">
      <c r="A18" s="32">
        <v>41275</v>
      </c>
      <c r="B18" s="88">
        <v>3.7169918492455309</v>
      </c>
      <c r="C18" s="86">
        <v>3.7169918492455309</v>
      </c>
      <c r="D18" s="89"/>
      <c r="E18" s="89"/>
      <c r="F18" s="89">
        <v>-10</v>
      </c>
      <c r="I18" s="89"/>
      <c r="J18" s="89"/>
    </row>
    <row r="19" spans="1:10" s="28" customFormat="1">
      <c r="A19" s="32">
        <v>41306</v>
      </c>
      <c r="B19" s="88">
        <v>2.7804965967721529</v>
      </c>
      <c r="C19" s="86">
        <v>2.7804965967721529</v>
      </c>
      <c r="D19" s="89"/>
      <c r="E19" s="89"/>
      <c r="F19" s="89">
        <v>-10</v>
      </c>
      <c r="I19" s="89"/>
      <c r="J19" s="89"/>
    </row>
    <row r="20" spans="1:10" s="28" customFormat="1">
      <c r="A20" s="32">
        <v>41334</v>
      </c>
      <c r="B20" s="88">
        <v>2.2255184719153789</v>
      </c>
      <c r="C20" s="86">
        <v>2.2255184719153789</v>
      </c>
      <c r="D20" s="89"/>
      <c r="E20" s="89"/>
      <c r="F20" s="89">
        <v>-10</v>
      </c>
      <c r="I20" s="89"/>
      <c r="J20" s="89"/>
    </row>
    <row r="21" spans="1:10" s="28" customFormat="1">
      <c r="A21" s="32">
        <v>41365</v>
      </c>
      <c r="B21" s="88">
        <v>1.6883769546178371</v>
      </c>
      <c r="C21" s="86">
        <v>1.6883769546178371</v>
      </c>
      <c r="D21" s="89"/>
      <c r="E21" s="89"/>
      <c r="F21" s="89">
        <v>-10</v>
      </c>
      <c r="I21" s="89"/>
      <c r="J21" s="89"/>
    </row>
    <row r="22" spans="1:10" s="28" customFormat="1">
      <c r="A22" s="32">
        <v>41395</v>
      </c>
      <c r="B22" s="88">
        <v>1.7561482773411257</v>
      </c>
      <c r="C22" s="86">
        <v>1.7561482773411257</v>
      </c>
      <c r="D22" s="89"/>
      <c r="E22" s="89"/>
      <c r="F22" s="89">
        <v>-10</v>
      </c>
      <c r="I22" s="89"/>
      <c r="J22" s="89"/>
    </row>
    <row r="23" spans="1:10" s="28" customFormat="1">
      <c r="A23" s="32">
        <v>41426</v>
      </c>
      <c r="B23" s="88">
        <v>1.9225695100686124</v>
      </c>
      <c r="C23" s="86">
        <v>1.9225695100686124</v>
      </c>
      <c r="D23" s="89"/>
      <c r="E23" s="89"/>
      <c r="F23" s="89">
        <v>-10</v>
      </c>
      <c r="I23" s="89"/>
      <c r="J23" s="89"/>
    </row>
    <row r="24" spans="1:10" s="28" customFormat="1">
      <c r="A24" s="32">
        <v>41456</v>
      </c>
      <c r="B24" s="88">
        <v>1.7545255250372378</v>
      </c>
      <c r="C24" s="86">
        <v>1.7545255250372378</v>
      </c>
      <c r="D24" s="89"/>
      <c r="E24" s="89"/>
      <c r="F24" s="89">
        <v>-10</v>
      </c>
      <c r="I24" s="89"/>
      <c r="J24" s="89"/>
    </row>
    <row r="25" spans="1:10" s="28" customFormat="1">
      <c r="A25" s="32">
        <v>41487</v>
      </c>
      <c r="B25" s="88">
        <v>1.34330660778663</v>
      </c>
      <c r="C25" s="86">
        <v>1.34330660778663</v>
      </c>
      <c r="D25" s="89"/>
      <c r="E25" s="89"/>
      <c r="F25" s="89">
        <v>-10</v>
      </c>
      <c r="I25" s="89"/>
      <c r="J25" s="89"/>
    </row>
    <row r="26" spans="1:10" s="28" customFormat="1">
      <c r="A26" s="32">
        <v>41518</v>
      </c>
      <c r="B26" s="88">
        <v>1.3710606097958618</v>
      </c>
      <c r="C26" s="86">
        <v>1.3710606097958618</v>
      </c>
      <c r="D26" s="89"/>
      <c r="E26" s="89"/>
      <c r="F26" s="89">
        <v>-10</v>
      </c>
      <c r="I26" s="89"/>
      <c r="J26" s="89"/>
    </row>
    <row r="27" spans="1:10" s="28" customFormat="1">
      <c r="A27" s="32">
        <v>41548</v>
      </c>
      <c r="B27" s="88">
        <v>0.91132193042523113</v>
      </c>
      <c r="C27" s="86">
        <v>0.91132193042523113</v>
      </c>
      <c r="D27" s="89"/>
      <c r="E27" s="89"/>
      <c r="F27" s="89">
        <v>-10</v>
      </c>
      <c r="I27" s="89"/>
      <c r="J27" s="89"/>
    </row>
    <row r="28" spans="1:10" s="28" customFormat="1">
      <c r="A28" s="32">
        <v>41579</v>
      </c>
      <c r="B28" s="88">
        <v>0.91593030816623866</v>
      </c>
      <c r="C28" s="86">
        <v>0.91593030816623866</v>
      </c>
      <c r="D28" s="89"/>
      <c r="E28" s="89"/>
      <c r="F28" s="89">
        <v>-10</v>
      </c>
      <c r="I28" s="89"/>
      <c r="J28" s="89"/>
    </row>
    <row r="29" spans="1:10" s="28" customFormat="1">
      <c r="A29" s="32">
        <v>41609</v>
      </c>
      <c r="B29" s="88">
        <v>0.42506276944780552</v>
      </c>
      <c r="C29" s="86">
        <v>0.42506276944780552</v>
      </c>
      <c r="D29" s="89"/>
      <c r="E29" s="89"/>
      <c r="F29" s="89">
        <v>-10</v>
      </c>
      <c r="I29" s="89"/>
      <c r="J29" s="89"/>
    </row>
    <row r="30" spans="1:10" s="28" customFormat="1">
      <c r="A30" s="32">
        <v>41640</v>
      </c>
      <c r="B30" s="88">
        <v>-5.0566179730950012E-2</v>
      </c>
      <c r="C30" s="86">
        <v>0</v>
      </c>
      <c r="D30" s="89"/>
      <c r="E30" s="89"/>
      <c r="F30" s="89">
        <v>-10</v>
      </c>
      <c r="I30" s="89"/>
      <c r="J30" s="89"/>
    </row>
    <row r="31" spans="1:10" s="28" customFormat="1">
      <c r="A31" s="32">
        <v>41671</v>
      </c>
      <c r="B31" s="88">
        <v>0.10315388802861492</v>
      </c>
      <c r="C31" s="86">
        <v>0.10315388802861492</v>
      </c>
      <c r="D31" s="89"/>
      <c r="E31" s="89"/>
      <c r="F31" s="89">
        <v>-10</v>
      </c>
      <c r="I31" s="89"/>
      <c r="J31" s="89"/>
    </row>
    <row r="32" spans="1:10" s="28" customFormat="1">
      <c r="A32" s="32">
        <v>41699</v>
      </c>
      <c r="B32" s="88">
        <v>7.7117957443746832E-2</v>
      </c>
      <c r="C32" s="86">
        <v>7.7117957443746832E-2</v>
      </c>
      <c r="D32" s="89"/>
      <c r="E32" s="89"/>
      <c r="F32" s="89">
        <v>-10</v>
      </c>
      <c r="I32" s="89"/>
      <c r="J32" s="89"/>
    </row>
    <row r="33" spans="1:6">
      <c r="A33" s="32">
        <v>41730</v>
      </c>
      <c r="B33" s="88">
        <v>-0.10112053183841851</v>
      </c>
      <c r="C33" s="86">
        <v>-8.7189940139055011E-2</v>
      </c>
      <c r="F33" s="89">
        <v>-10</v>
      </c>
    </row>
    <row r="34" spans="1:6">
      <c r="A34" s="32">
        <v>41760</v>
      </c>
      <c r="B34" s="88">
        <v>-0.13972419613033082</v>
      </c>
      <c r="C34" s="86">
        <v>-0.13303501866887757</v>
      </c>
      <c r="D34" s="33"/>
      <c r="E34" s="33"/>
      <c r="F34" s="89">
        <v>-10</v>
      </c>
    </row>
    <row r="35" spans="1:6">
      <c r="A35" s="32">
        <v>41791</v>
      </c>
      <c r="B35" s="88">
        <v>-0.27135074950689386</v>
      </c>
      <c r="C35" s="87">
        <v>-0.27135074950689386</v>
      </c>
      <c r="D35" s="87"/>
      <c r="E35" s="87"/>
      <c r="F35" s="89">
        <v>-10</v>
      </c>
    </row>
    <row r="36" spans="1:6">
      <c r="A36" s="32">
        <v>41821</v>
      </c>
      <c r="B36" s="88">
        <v>0.12891311550566797</v>
      </c>
      <c r="C36" s="86">
        <v>0.12891311550566797</v>
      </c>
      <c r="D36" s="88"/>
      <c r="E36" s="86"/>
      <c r="F36" s="89">
        <v>-10</v>
      </c>
    </row>
    <row r="37" spans="1:6">
      <c r="A37" s="32">
        <v>41852</v>
      </c>
      <c r="B37" s="88">
        <v>0.16648534646722624</v>
      </c>
      <c r="C37" s="86">
        <v>0.2</v>
      </c>
      <c r="D37" s="88"/>
      <c r="E37" s="86"/>
      <c r="F37" s="89">
        <v>-10</v>
      </c>
    </row>
    <row r="38" spans="1:6">
      <c r="A38" s="32">
        <v>41883</v>
      </c>
      <c r="B38" s="88">
        <v>-0.47979891434401623</v>
      </c>
      <c r="C38" s="86">
        <v>-0.38395382127987626</v>
      </c>
      <c r="D38" s="88"/>
      <c r="E38" s="88"/>
      <c r="F38" s="89">
        <v>-10</v>
      </c>
    </row>
    <row r="39" spans="1:6">
      <c r="A39" s="32">
        <v>41913</v>
      </c>
      <c r="B39" s="88">
        <v>-0.41673843155288637</v>
      </c>
      <c r="C39" s="86">
        <v>-0.39436048355640835</v>
      </c>
      <c r="D39" s="88"/>
      <c r="E39" s="88"/>
      <c r="F39" s="98">
        <v>-10</v>
      </c>
    </row>
    <row r="40" spans="1:6">
      <c r="A40" s="32">
        <v>41944</v>
      </c>
      <c r="B40" s="88">
        <v>-0.70627368823923575</v>
      </c>
      <c r="C40" s="88">
        <v>-0.70042866704865503</v>
      </c>
      <c r="D40" s="88"/>
      <c r="E40" s="88"/>
      <c r="F40" s="98">
        <v>-10</v>
      </c>
    </row>
    <row r="41" spans="1:6">
      <c r="A41" s="32">
        <v>41974</v>
      </c>
      <c r="B41" s="88">
        <v>-0.9373491815670576</v>
      </c>
      <c r="C41" s="88">
        <v>-0.9373491815670576</v>
      </c>
      <c r="D41" s="88"/>
      <c r="E41" s="88"/>
      <c r="F41" s="98">
        <v>-10</v>
      </c>
    </row>
    <row r="42" spans="1:6">
      <c r="A42" s="32">
        <v>42005</v>
      </c>
      <c r="B42" s="88">
        <v>-1.4</v>
      </c>
      <c r="C42" s="88">
        <v>-1.447055786076902</v>
      </c>
      <c r="D42" s="88"/>
      <c r="E42" s="88"/>
      <c r="F42" s="98">
        <v>-10</v>
      </c>
    </row>
    <row r="43" spans="1:6">
      <c r="A43" s="32">
        <v>42036</v>
      </c>
      <c r="B43" s="87">
        <v>-1.0488349707626696</v>
      </c>
      <c r="C43" s="87">
        <v>-1.0472297311166585</v>
      </c>
      <c r="D43" s="87"/>
      <c r="E43" s="87"/>
      <c r="F43" s="98">
        <v>-10</v>
      </c>
    </row>
    <row r="44" spans="1:6">
      <c r="A44" s="32">
        <v>42064</v>
      </c>
      <c r="B44" s="87">
        <v>-0.63973849038276853</v>
      </c>
      <c r="C44" s="87">
        <v>-0.63973849038276853</v>
      </c>
      <c r="D44" s="87"/>
      <c r="E44" s="87"/>
      <c r="F44" s="98">
        <v>-10</v>
      </c>
    </row>
    <row r="45" spans="1:6">
      <c r="A45" s="32">
        <v>42095</v>
      </c>
      <c r="B45" s="87">
        <v>-0.3</v>
      </c>
      <c r="C45" s="87">
        <v>-0.3</v>
      </c>
      <c r="D45" s="87"/>
      <c r="E45" s="87"/>
      <c r="F45" s="98">
        <v>-10</v>
      </c>
    </row>
    <row r="46" spans="1:6">
      <c r="A46" s="32">
        <v>42125</v>
      </c>
      <c r="B46" s="87">
        <v>0.53094439816412375</v>
      </c>
      <c r="C46" s="87">
        <v>0.53094439816412375</v>
      </c>
      <c r="D46" s="87"/>
      <c r="E46" s="87"/>
      <c r="F46" s="98">
        <v>-10</v>
      </c>
    </row>
    <row r="47" spans="1:6">
      <c r="A47" s="32">
        <v>42156</v>
      </c>
      <c r="B47" s="87">
        <v>0.58880418406022272</v>
      </c>
      <c r="C47" s="87">
        <f>B47</f>
        <v>0.58880418406022272</v>
      </c>
      <c r="D47" s="87"/>
      <c r="E47" s="87"/>
      <c r="F47" s="98">
        <v>-10</v>
      </c>
    </row>
    <row r="48" spans="1:6">
      <c r="A48" s="32">
        <v>42186</v>
      </c>
      <c r="B48" s="87">
        <v>0.39643705887063163</v>
      </c>
      <c r="C48" s="87">
        <f t="shared" ref="C48:C61" si="0">B48</f>
        <v>0.39643705887063163</v>
      </c>
      <c r="D48" s="87"/>
      <c r="E48" s="87"/>
      <c r="F48" s="98">
        <v>-10</v>
      </c>
    </row>
    <row r="49" spans="1:7">
      <c r="A49" s="32">
        <v>42217</v>
      </c>
      <c r="B49" s="87">
        <v>9.6821967393481145E-3</v>
      </c>
      <c r="C49" s="87">
        <f t="shared" si="0"/>
        <v>9.6821967393481145E-3</v>
      </c>
      <c r="D49" s="87"/>
      <c r="E49" s="87"/>
      <c r="F49" s="98">
        <v>-10</v>
      </c>
    </row>
    <row r="50" spans="1:7">
      <c r="A50" s="32">
        <v>42248</v>
      </c>
      <c r="B50" s="87">
        <v>-0.39714782670608884</v>
      </c>
      <c r="C50" s="87">
        <f t="shared" si="0"/>
        <v>-0.39714782670608884</v>
      </c>
      <c r="D50" s="87"/>
      <c r="E50" s="87"/>
      <c r="F50" s="98">
        <v>-10</v>
      </c>
      <c r="G50" s="106"/>
    </row>
    <row r="51" spans="1:7">
      <c r="A51" s="32">
        <v>42278</v>
      </c>
      <c r="B51" s="87">
        <v>0.10120404248186787</v>
      </c>
      <c r="C51" s="87">
        <f t="shared" si="0"/>
        <v>0.10120404248186787</v>
      </c>
      <c r="D51" s="87"/>
      <c r="E51" s="87"/>
      <c r="F51" s="98">
        <v>-10</v>
      </c>
      <c r="G51" s="33"/>
    </row>
    <row r="52" spans="1:7">
      <c r="A52" s="32">
        <v>42309</v>
      </c>
      <c r="B52" s="87">
        <v>0.50240414698035352</v>
      </c>
      <c r="C52" s="87">
        <f t="shared" si="0"/>
        <v>0.50240414698035352</v>
      </c>
      <c r="D52" s="87"/>
      <c r="E52" s="87"/>
      <c r="F52" s="98">
        <v>-10</v>
      </c>
      <c r="G52" s="33"/>
    </row>
    <row r="53" spans="1:7">
      <c r="A53" s="32">
        <v>42339</v>
      </c>
      <c r="B53" s="124">
        <v>0.86895746329112455</v>
      </c>
      <c r="C53" s="87">
        <f t="shared" si="0"/>
        <v>0.86895746329112455</v>
      </c>
      <c r="D53" s="87"/>
      <c r="E53" s="87"/>
      <c r="F53" s="98">
        <v>-10</v>
      </c>
      <c r="G53" s="33"/>
    </row>
    <row r="54" spans="1:7">
      <c r="A54" s="32">
        <v>42370</v>
      </c>
      <c r="B54" s="124">
        <v>0.91801181167458878</v>
      </c>
      <c r="C54" s="87">
        <f t="shared" si="0"/>
        <v>0.91801181167458878</v>
      </c>
      <c r="F54" s="98">
        <v>-10</v>
      </c>
    </row>
    <row r="55" spans="1:7">
      <c r="A55" s="32">
        <v>42401</v>
      </c>
      <c r="B55" s="124">
        <v>0.27879615938887525</v>
      </c>
      <c r="C55" s="87">
        <f t="shared" si="0"/>
        <v>0.27879615938887525</v>
      </c>
      <c r="F55" s="98">
        <v>-10</v>
      </c>
    </row>
    <row r="56" spans="1:7">
      <c r="A56" s="32">
        <v>42430</v>
      </c>
      <c r="B56" s="124">
        <v>-0.23281304688885029</v>
      </c>
      <c r="C56" s="87">
        <f t="shared" si="0"/>
        <v>-0.23281304688885029</v>
      </c>
      <c r="F56" s="98">
        <v>-10</v>
      </c>
      <c r="G56" s="33"/>
    </row>
    <row r="57" spans="1:7">
      <c r="A57" s="32">
        <v>42461</v>
      </c>
      <c r="B57" s="124">
        <v>7.0965751882482664E-2</v>
      </c>
      <c r="C57" s="87">
        <f t="shared" si="0"/>
        <v>7.0965751882482664E-2</v>
      </c>
      <c r="F57" s="98">
        <v>-10</v>
      </c>
      <c r="G57" s="33"/>
    </row>
    <row r="58" spans="1:7">
      <c r="A58" s="32">
        <v>42491</v>
      </c>
      <c r="B58" s="124">
        <v>-0.35535203425264683</v>
      </c>
      <c r="C58" s="87">
        <f t="shared" si="0"/>
        <v>-0.35535203425264683</v>
      </c>
      <c r="F58" s="98">
        <v>-10</v>
      </c>
      <c r="G58" s="33"/>
    </row>
    <row r="59" spans="1:7">
      <c r="A59" s="32">
        <v>42522</v>
      </c>
      <c r="B59" s="124">
        <v>-0.16016342015859664</v>
      </c>
      <c r="C59" s="87">
        <f t="shared" si="0"/>
        <v>-0.16016342015859664</v>
      </c>
      <c r="D59" s="124"/>
      <c r="E59" s="124"/>
      <c r="F59" s="98">
        <v>-10</v>
      </c>
      <c r="G59" s="98"/>
    </row>
    <row r="60" spans="1:7">
      <c r="A60" s="32">
        <v>42552</v>
      </c>
      <c r="B60" s="124">
        <v>-0.31480384483785429</v>
      </c>
      <c r="C60" s="87">
        <f t="shared" si="0"/>
        <v>-0.31480384483785429</v>
      </c>
      <c r="D60" s="124"/>
      <c r="E60" s="124"/>
      <c r="F60" s="98">
        <v>-10</v>
      </c>
      <c r="G60" s="89"/>
    </row>
    <row r="61" spans="1:7">
      <c r="A61" s="32">
        <v>42583</v>
      </c>
      <c r="B61" s="124">
        <v>-0.12670886972730955</v>
      </c>
      <c r="C61" s="87">
        <f t="shared" si="0"/>
        <v>-0.12670886972730955</v>
      </c>
      <c r="D61" s="124"/>
      <c r="E61" s="124"/>
      <c r="F61" s="98">
        <v>-10</v>
      </c>
      <c r="G61" s="89"/>
    </row>
    <row r="62" spans="1:7">
      <c r="A62" s="32">
        <v>42614</v>
      </c>
      <c r="B62" s="124">
        <v>0.62136488858122618</v>
      </c>
      <c r="C62" s="124">
        <v>0.62136488858122618</v>
      </c>
      <c r="D62" s="124"/>
      <c r="E62" s="124"/>
      <c r="F62" s="33">
        <v>0.63764691011900254</v>
      </c>
      <c r="G62" s="89"/>
    </row>
    <row r="63" spans="1:7">
      <c r="A63" s="32">
        <v>42644</v>
      </c>
      <c r="B63" s="87">
        <v>1.0114475450584735</v>
      </c>
      <c r="C63" s="87">
        <v>1.0114475450584735</v>
      </c>
      <c r="D63" s="87"/>
      <c r="E63" s="87"/>
      <c r="F63" s="33">
        <v>0.74706100242876516</v>
      </c>
    </row>
    <row r="64" spans="1:7">
      <c r="A64" s="32">
        <v>42675</v>
      </c>
      <c r="B64" s="87">
        <v>1.0519735316799483</v>
      </c>
      <c r="C64" s="87">
        <v>1.0519735316799483</v>
      </c>
      <c r="D64" s="87"/>
      <c r="E64" s="87"/>
      <c r="F64" s="33">
        <v>1.0860408010261864</v>
      </c>
    </row>
    <row r="65" spans="1:6">
      <c r="A65" s="32">
        <v>42705</v>
      </c>
      <c r="B65" s="87">
        <v>1.6041004915156662</v>
      </c>
      <c r="C65" s="87">
        <v>1.4143870743984022</v>
      </c>
      <c r="D65" s="87">
        <v>0.18971341711726408</v>
      </c>
      <c r="E65" s="87">
        <v>0.18971341711726408</v>
      </c>
      <c r="F65" s="33">
        <v>1.6144331878466858</v>
      </c>
    </row>
    <row r="66" spans="1:6">
      <c r="A66" s="32">
        <v>42736</v>
      </c>
      <c r="B66" s="87">
        <v>1.8467398265563872</v>
      </c>
      <c r="C66" s="87">
        <v>1.3503989837678563</v>
      </c>
      <c r="D66" s="87">
        <v>0.49634084278853097</v>
      </c>
      <c r="E66" s="87">
        <v>0.49634084278853097</v>
      </c>
      <c r="F66" s="89">
        <v>-10</v>
      </c>
    </row>
    <row r="67" spans="1:6">
      <c r="A67" s="32">
        <v>42767</v>
      </c>
      <c r="B67" s="87">
        <v>2.3187164073627144</v>
      </c>
      <c r="C67" s="87">
        <v>1.6045911598191118</v>
      </c>
      <c r="D67" s="87">
        <v>0.71412524754360263</v>
      </c>
      <c r="E67" s="87">
        <v>0.71412524754360263</v>
      </c>
      <c r="F67" s="89">
        <v>-10</v>
      </c>
    </row>
    <row r="68" spans="1:6">
      <c r="A68" s="32">
        <v>42795</v>
      </c>
      <c r="B68" s="87">
        <v>2.5597501422234501</v>
      </c>
      <c r="C68" s="87">
        <v>1.6885086200750734</v>
      </c>
      <c r="D68" s="87">
        <v>0.87124152214837647</v>
      </c>
      <c r="E68" s="87">
        <v>0.87124152214837647</v>
      </c>
      <c r="F68" s="89">
        <v>-10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14"/>
  <sheetViews>
    <sheetView showGridLines="0" zoomScaleNormal="100" workbookViewId="0"/>
  </sheetViews>
  <sheetFormatPr defaultColWidth="9" defaultRowHeight="12"/>
  <cols>
    <col min="1" max="1" width="13.28515625" style="145" customWidth="1"/>
    <col min="2" max="2" width="9.7109375" style="145" customWidth="1"/>
    <col min="3" max="4" width="9" style="145"/>
    <col min="5" max="5" width="18.7109375" style="145" bestFit="1" customWidth="1"/>
    <col min="6" max="6" width="18.28515625" style="145" bestFit="1" customWidth="1"/>
    <col min="7" max="16384" width="9" style="145"/>
  </cols>
  <sheetData>
    <row r="1" spans="1:19">
      <c r="A1" s="4"/>
    </row>
    <row r="2" spans="1:19" ht="12.75">
      <c r="A2" s="6" t="s">
        <v>0</v>
      </c>
      <c r="B2" s="164" t="s">
        <v>293</v>
      </c>
    </row>
    <row r="3" spans="1:19">
      <c r="A3" s="6" t="s">
        <v>27</v>
      </c>
      <c r="B3" s="145" t="s">
        <v>260</v>
      </c>
    </row>
    <row r="4" spans="1:19">
      <c r="A4" s="7" t="s">
        <v>23</v>
      </c>
    </row>
    <row r="5" spans="1:19">
      <c r="A5" s="7" t="s">
        <v>131</v>
      </c>
    </row>
    <row r="6" spans="1:19">
      <c r="A6" s="7" t="s">
        <v>126</v>
      </c>
      <c r="B6" s="145" t="s">
        <v>282</v>
      </c>
    </row>
    <row r="7" spans="1:19">
      <c r="A7" s="7" t="s">
        <v>128</v>
      </c>
      <c r="B7" s="145" t="s">
        <v>283</v>
      </c>
    </row>
    <row r="8" spans="1:19">
      <c r="B8" s="180" t="s">
        <v>140</v>
      </c>
    </row>
    <row r="10" spans="1:19">
      <c r="B10" s="239" t="s">
        <v>252</v>
      </c>
      <c r="C10" s="239" t="s">
        <v>253</v>
      </c>
      <c r="D10" s="239" t="s">
        <v>254</v>
      </c>
      <c r="E10" s="239" t="s">
        <v>280</v>
      </c>
      <c r="F10" s="239" t="s">
        <v>259</v>
      </c>
    </row>
    <row r="11" spans="1:19">
      <c r="A11" s="153"/>
      <c r="B11" s="239" t="s">
        <v>258</v>
      </c>
      <c r="C11" s="239" t="s">
        <v>253</v>
      </c>
      <c r="D11" s="239" t="s">
        <v>254</v>
      </c>
      <c r="E11" s="239" t="s">
        <v>281</v>
      </c>
      <c r="F11" s="239" t="s">
        <v>259</v>
      </c>
    </row>
    <row r="12" spans="1:19">
      <c r="A12" s="155">
        <v>2016</v>
      </c>
      <c r="B12" s="238">
        <v>0.2</v>
      </c>
      <c r="C12" s="238">
        <v>0.27800000000000002</v>
      </c>
      <c r="D12" s="238">
        <v>0.2</v>
      </c>
      <c r="E12" s="238">
        <v>0.3</v>
      </c>
      <c r="F12" s="238">
        <v>0.2</v>
      </c>
    </row>
    <row r="13" spans="1:19">
      <c r="A13" s="155">
        <v>2017</v>
      </c>
      <c r="B13" s="238">
        <v>1.3</v>
      </c>
      <c r="C13" s="238">
        <v>1.095</v>
      </c>
      <c r="D13" s="238">
        <v>1.2</v>
      </c>
      <c r="E13" s="238">
        <v>1.4</v>
      </c>
      <c r="F13" s="238">
        <v>1.3</v>
      </c>
    </row>
    <row r="14" spans="1:19">
      <c r="A14" s="155">
        <v>2018</v>
      </c>
      <c r="B14" s="238">
        <v>1.5</v>
      </c>
      <c r="C14" s="238">
        <v>1.282</v>
      </c>
      <c r="D14" s="238">
        <v>1.4</v>
      </c>
      <c r="E14" s="238">
        <v>1.4</v>
      </c>
      <c r="F14" s="154"/>
      <c r="S14" s="145" t="s">
        <v>122</v>
      </c>
    </row>
  </sheetData>
  <pageMargins left="0.7" right="0.7" top="0.75" bottom="0.75" header="0.3" footer="0.3"/>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81"/>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4" bestFit="1" customWidth="1"/>
    <col min="2" max="11" width="11" style="4" customWidth="1"/>
    <col min="12" max="16384" width="9.140625" style="4"/>
  </cols>
  <sheetData>
    <row r="1" spans="1:12">
      <c r="B1" s="5"/>
      <c r="D1" s="6"/>
    </row>
    <row r="2" spans="1:12">
      <c r="A2" s="6" t="s">
        <v>0</v>
      </c>
      <c r="B2" s="6" t="s">
        <v>228</v>
      </c>
      <c r="C2" s="6"/>
      <c r="D2" s="6"/>
    </row>
    <row r="3" spans="1:12">
      <c r="A3" s="6" t="s">
        <v>27</v>
      </c>
      <c r="B3" s="6" t="s">
        <v>113</v>
      </c>
      <c r="C3" s="6"/>
      <c r="D3" s="6"/>
    </row>
    <row r="4" spans="1:12">
      <c r="A4" s="7" t="s">
        <v>23</v>
      </c>
      <c r="C4" s="6"/>
      <c r="D4" s="6"/>
    </row>
    <row r="5" spans="1:12">
      <c r="A5" s="7" t="s">
        <v>131</v>
      </c>
      <c r="C5" s="6"/>
      <c r="D5" s="6"/>
    </row>
    <row r="6" spans="1:12">
      <c r="A6" s="7" t="s">
        <v>126</v>
      </c>
      <c r="B6" s="8" t="s">
        <v>129</v>
      </c>
      <c r="C6" s="6"/>
      <c r="D6" s="6"/>
    </row>
    <row r="7" spans="1:12">
      <c r="A7" s="7" t="s">
        <v>128</v>
      </c>
      <c r="B7" s="9" t="s">
        <v>129</v>
      </c>
      <c r="C7" s="6"/>
      <c r="D7" s="6"/>
    </row>
    <row r="8" spans="1:12">
      <c r="A8" s="7"/>
      <c r="B8" s="15" t="s">
        <v>140</v>
      </c>
      <c r="C8" s="6"/>
      <c r="D8" s="6"/>
    </row>
    <row r="9" spans="1:12">
      <c r="A9" s="7"/>
      <c r="B9" s="9"/>
      <c r="C9" s="6"/>
      <c r="D9" s="6"/>
    </row>
    <row r="10" spans="1:12">
      <c r="A10" s="6"/>
      <c r="B10" s="6"/>
      <c r="C10" s="6"/>
      <c r="D10" s="6"/>
    </row>
    <row r="11" spans="1:12">
      <c r="A11" s="6" t="s">
        <v>11</v>
      </c>
      <c r="B11" s="6" t="s">
        <v>12</v>
      </c>
      <c r="C11" s="6"/>
      <c r="D11" s="6" t="s">
        <v>13</v>
      </c>
    </row>
    <row r="12" spans="1:12">
      <c r="A12" s="6"/>
      <c r="B12" s="6" t="s">
        <v>192</v>
      </c>
      <c r="C12" s="6"/>
      <c r="D12" s="6" t="s">
        <v>192</v>
      </c>
    </row>
    <row r="13" spans="1:12">
      <c r="A13" s="6"/>
      <c r="B13" s="6" t="s">
        <v>193</v>
      </c>
      <c r="C13" s="6"/>
      <c r="D13" s="6" t="s">
        <v>193</v>
      </c>
    </row>
    <row r="15" spans="1:12">
      <c r="B15" s="10" t="s">
        <v>202</v>
      </c>
      <c r="C15" s="10" t="s">
        <v>204</v>
      </c>
      <c r="D15" s="10" t="s">
        <v>85</v>
      </c>
      <c r="E15" s="10" t="s">
        <v>215</v>
      </c>
      <c r="F15" s="6" t="s">
        <v>221</v>
      </c>
      <c r="G15" s="10" t="s">
        <v>219</v>
      </c>
      <c r="H15" s="10"/>
      <c r="I15" s="10"/>
      <c r="J15" s="4" t="s">
        <v>39</v>
      </c>
    </row>
    <row r="16" spans="1:12">
      <c r="A16" s="6"/>
      <c r="B16" s="6" t="s">
        <v>203</v>
      </c>
      <c r="C16" s="6" t="s">
        <v>205</v>
      </c>
      <c r="D16" s="6" t="s">
        <v>86</v>
      </c>
      <c r="E16" s="6" t="s">
        <v>226</v>
      </c>
      <c r="F16" s="4" t="s">
        <v>222</v>
      </c>
      <c r="G16" s="6" t="s">
        <v>220</v>
      </c>
      <c r="H16" s="6"/>
      <c r="I16" s="6"/>
      <c r="J16" s="4" t="s">
        <v>40</v>
      </c>
      <c r="K16" s="4" t="s">
        <v>119</v>
      </c>
      <c r="L16" s="4" t="s">
        <v>120</v>
      </c>
    </row>
    <row r="17" spans="1:12">
      <c r="A17" s="11">
        <v>39448</v>
      </c>
      <c r="B17" s="12">
        <v>3.3298462159768354</v>
      </c>
      <c r="C17" s="12">
        <v>3.3895149993303417</v>
      </c>
      <c r="D17" s="12">
        <v>0.18929098045033443</v>
      </c>
      <c r="E17" s="12">
        <v>6.9086521957575115</v>
      </c>
      <c r="F17" s="12"/>
      <c r="G17" s="14">
        <v>3</v>
      </c>
      <c r="H17" s="12"/>
      <c r="I17" s="12"/>
      <c r="J17" s="13">
        <v>2008</v>
      </c>
      <c r="K17" s="4">
        <v>0</v>
      </c>
      <c r="L17" s="4">
        <v>0</v>
      </c>
    </row>
    <row r="18" spans="1:12">
      <c r="A18" s="11">
        <v>39539</v>
      </c>
      <c r="B18" s="12">
        <v>3.7056866479020321</v>
      </c>
      <c r="C18" s="12">
        <v>2.9449717411095819</v>
      </c>
      <c r="D18" s="12">
        <v>0.10114808235182338</v>
      </c>
      <c r="E18" s="12">
        <v>6.7518064713634374</v>
      </c>
      <c r="F18" s="12"/>
      <c r="G18" s="14">
        <v>3</v>
      </c>
      <c r="H18" s="12"/>
      <c r="I18" s="12"/>
      <c r="J18" s="13">
        <v>2008</v>
      </c>
      <c r="K18" s="4">
        <v>0</v>
      </c>
      <c r="L18" s="4">
        <v>0</v>
      </c>
    </row>
    <row r="19" spans="1:12">
      <c r="A19" s="11">
        <v>39630</v>
      </c>
      <c r="B19" s="12">
        <v>3.60273364136301</v>
      </c>
      <c r="C19" s="12">
        <v>2.6098500489485876</v>
      </c>
      <c r="D19" s="12">
        <v>9.8678117262060105E-2</v>
      </c>
      <c r="E19" s="12">
        <v>6.3112618075736577</v>
      </c>
      <c r="F19" s="12"/>
      <c r="G19" s="14">
        <v>3</v>
      </c>
      <c r="H19" s="12"/>
      <c r="I19" s="12"/>
      <c r="J19" s="13">
        <v>2008</v>
      </c>
      <c r="K19" s="4">
        <v>0</v>
      </c>
      <c r="L19" s="4">
        <v>0</v>
      </c>
    </row>
    <row r="20" spans="1:12">
      <c r="A20" s="11">
        <v>39722</v>
      </c>
      <c r="B20" s="12">
        <v>2.7319487939151457</v>
      </c>
      <c r="C20" s="12">
        <v>1.4405112232858557</v>
      </c>
      <c r="D20" s="12">
        <v>0.10309245705154813</v>
      </c>
      <c r="E20" s="12">
        <v>4.2755524742525495</v>
      </c>
      <c r="F20" s="12"/>
      <c r="G20" s="14">
        <v>3</v>
      </c>
      <c r="H20" s="12"/>
      <c r="I20" s="12"/>
      <c r="J20" s="13">
        <v>2008</v>
      </c>
      <c r="K20" s="4">
        <v>0</v>
      </c>
      <c r="L20" s="4">
        <v>0</v>
      </c>
    </row>
    <row r="21" spans="1:12">
      <c r="A21" s="11">
        <v>39814</v>
      </c>
      <c r="B21" s="12">
        <v>2.094704905102581</v>
      </c>
      <c r="C21" s="12">
        <v>0.8180006463866073</v>
      </c>
      <c r="D21" s="12">
        <v>0.10803573011968937</v>
      </c>
      <c r="E21" s="12">
        <v>3.0207412816088777</v>
      </c>
      <c r="F21" s="12"/>
      <c r="G21" s="14">
        <v>3</v>
      </c>
      <c r="H21" s="12"/>
      <c r="I21" s="12"/>
      <c r="J21" s="13">
        <v>2009</v>
      </c>
      <c r="K21" s="4">
        <v>0</v>
      </c>
      <c r="L21" s="4">
        <v>0</v>
      </c>
    </row>
    <row r="22" spans="1:12">
      <c r="A22" s="11">
        <v>39904</v>
      </c>
      <c r="B22" s="12">
        <v>2.0137494523193107</v>
      </c>
      <c r="C22" s="12">
        <v>1.4995001801868268</v>
      </c>
      <c r="D22" s="12">
        <v>0.10578487034111883</v>
      </c>
      <c r="E22" s="12">
        <v>3.6190345028472564</v>
      </c>
      <c r="F22" s="12"/>
      <c r="G22" s="14">
        <v>3</v>
      </c>
      <c r="H22" s="12"/>
      <c r="I22" s="12"/>
      <c r="J22" s="13">
        <v>2009</v>
      </c>
      <c r="K22" s="4">
        <v>0</v>
      </c>
      <c r="L22" s="4">
        <v>0</v>
      </c>
    </row>
    <row r="23" spans="1:12">
      <c r="A23" s="11">
        <v>39995</v>
      </c>
      <c r="B23" s="12">
        <v>1.9538359895522224</v>
      </c>
      <c r="C23" s="12">
        <v>0.43190375413208892</v>
      </c>
      <c r="D23" s="12">
        <v>2.6069837115936143</v>
      </c>
      <c r="E23" s="12">
        <v>4.9927234552779254</v>
      </c>
      <c r="F23" s="12"/>
      <c r="G23" s="14">
        <v>3</v>
      </c>
      <c r="H23" s="12"/>
      <c r="I23" s="12"/>
      <c r="J23" s="13">
        <v>2009</v>
      </c>
      <c r="K23" s="4">
        <v>0</v>
      </c>
      <c r="L23" s="4">
        <v>0</v>
      </c>
    </row>
    <row r="24" spans="1:12">
      <c r="A24" s="11">
        <v>40087</v>
      </c>
      <c r="B24" s="12">
        <v>1.7608996357989364</v>
      </c>
      <c r="C24" s="12">
        <v>0.688345172973577</v>
      </c>
      <c r="D24" s="12">
        <v>2.7165609900043171</v>
      </c>
      <c r="E24" s="12">
        <v>5.1658057987768302</v>
      </c>
      <c r="F24" s="12"/>
      <c r="G24" s="14">
        <v>3</v>
      </c>
      <c r="H24" s="12"/>
      <c r="I24" s="12"/>
      <c r="J24" s="13">
        <v>2009</v>
      </c>
      <c r="K24" s="4">
        <v>0</v>
      </c>
      <c r="L24" s="4">
        <v>0</v>
      </c>
    </row>
    <row r="25" spans="1:12">
      <c r="A25" s="11">
        <v>40179</v>
      </c>
      <c r="B25" s="12">
        <v>1.5191210012538849</v>
      </c>
      <c r="C25" s="12">
        <v>1.4610679665187256</v>
      </c>
      <c r="D25" s="12">
        <v>3.0503583775098608</v>
      </c>
      <c r="E25" s="12">
        <v>6.0305473452824714</v>
      </c>
      <c r="F25" s="12"/>
      <c r="G25" s="14">
        <v>3</v>
      </c>
      <c r="H25" s="12"/>
      <c r="I25" s="12"/>
      <c r="J25" s="13">
        <v>2010</v>
      </c>
      <c r="K25" s="4">
        <v>0</v>
      </c>
      <c r="L25" s="4">
        <v>0</v>
      </c>
    </row>
    <row r="26" spans="1:12">
      <c r="A26" s="11">
        <v>40269</v>
      </c>
      <c r="B26" s="12">
        <v>0.79920515210499343</v>
      </c>
      <c r="C26" s="12">
        <v>1.4065782470184678</v>
      </c>
      <c r="D26" s="12">
        <v>3.1199035260800381</v>
      </c>
      <c r="E26" s="12">
        <v>5.3256869252034988</v>
      </c>
      <c r="F26" s="12"/>
      <c r="G26" s="14">
        <v>3</v>
      </c>
      <c r="H26" s="12"/>
      <c r="I26" s="12"/>
      <c r="J26" s="13">
        <v>2010</v>
      </c>
      <c r="K26" s="4">
        <v>0</v>
      </c>
      <c r="L26" s="4">
        <v>0</v>
      </c>
    </row>
    <row r="27" spans="1:12">
      <c r="A27" s="11">
        <v>40360</v>
      </c>
      <c r="B27" s="12">
        <v>0.49174441468208979</v>
      </c>
      <c r="C27" s="12">
        <v>2.7422076993710736</v>
      </c>
      <c r="D27" s="12">
        <v>0.57914131119084233</v>
      </c>
      <c r="E27" s="12">
        <v>3.8130934252440056</v>
      </c>
      <c r="F27" s="12"/>
      <c r="G27" s="14">
        <v>3</v>
      </c>
      <c r="H27" s="12"/>
      <c r="I27" s="12"/>
      <c r="J27" s="13">
        <v>2010</v>
      </c>
      <c r="K27" s="4">
        <v>0</v>
      </c>
      <c r="L27" s="4">
        <v>0</v>
      </c>
    </row>
    <row r="28" spans="1:12">
      <c r="A28" s="11">
        <v>40452</v>
      </c>
      <c r="B28" s="12">
        <v>0.92223264960821949</v>
      </c>
      <c r="C28" s="12">
        <v>2.9902650835193394</v>
      </c>
      <c r="D28" s="12">
        <v>0.433342330286699</v>
      </c>
      <c r="E28" s="12">
        <v>4.3458400634142578</v>
      </c>
      <c r="F28" s="12"/>
      <c r="G28" s="14">
        <v>3</v>
      </c>
      <c r="H28" s="12"/>
      <c r="I28" s="12"/>
      <c r="J28" s="13">
        <v>2010</v>
      </c>
      <c r="K28" s="4">
        <v>0</v>
      </c>
      <c r="L28" s="4">
        <v>0</v>
      </c>
    </row>
    <row r="29" spans="1:12">
      <c r="A29" s="11">
        <v>40544</v>
      </c>
      <c r="B29" s="12">
        <v>1.159784574534457</v>
      </c>
      <c r="C29" s="12">
        <v>2.9263659011225132</v>
      </c>
      <c r="D29" s="12">
        <v>0.1056126739501706</v>
      </c>
      <c r="E29" s="12">
        <v>4.1917631496071408</v>
      </c>
      <c r="F29" s="12"/>
      <c r="G29" s="14">
        <v>3</v>
      </c>
      <c r="H29" s="12"/>
      <c r="I29" s="12"/>
      <c r="J29" s="13">
        <v>2011</v>
      </c>
      <c r="K29" s="4">
        <v>0</v>
      </c>
      <c r="L29" s="4">
        <v>0</v>
      </c>
    </row>
    <row r="30" spans="1:12">
      <c r="A30" s="11">
        <v>40634</v>
      </c>
      <c r="B30" s="12">
        <v>1.7965641354497814</v>
      </c>
      <c r="C30" s="12">
        <v>2.1523471591646759</v>
      </c>
      <c r="D30" s="12">
        <v>7.8192779980601479E-2</v>
      </c>
      <c r="E30" s="12">
        <v>4.0271040745950586</v>
      </c>
      <c r="F30" s="12"/>
      <c r="G30" s="14">
        <v>3</v>
      </c>
      <c r="H30" s="12"/>
      <c r="I30" s="12"/>
      <c r="J30" s="13">
        <v>2011</v>
      </c>
      <c r="K30" s="4">
        <v>0</v>
      </c>
      <c r="L30" s="4">
        <v>0</v>
      </c>
    </row>
    <row r="31" spans="1:12">
      <c r="A31" s="11">
        <v>40725</v>
      </c>
      <c r="B31" s="12">
        <v>2.0272561754625595</v>
      </c>
      <c r="C31" s="12">
        <v>1.3170674306209396</v>
      </c>
      <c r="D31" s="12">
        <v>6.9660939130635313E-2</v>
      </c>
      <c r="E31" s="12">
        <v>3.4139845452141344</v>
      </c>
      <c r="F31" s="12"/>
      <c r="G31" s="14">
        <v>3</v>
      </c>
      <c r="H31" s="12"/>
      <c r="I31" s="12"/>
      <c r="J31" s="13">
        <v>2011</v>
      </c>
      <c r="K31" s="4">
        <v>0</v>
      </c>
      <c r="L31" s="4">
        <v>0</v>
      </c>
    </row>
    <row r="32" spans="1:12">
      <c r="A32" s="11">
        <v>40817</v>
      </c>
      <c r="B32" s="12">
        <v>1.8535144791522911</v>
      </c>
      <c r="C32" s="12">
        <v>1.7512948435764448</v>
      </c>
      <c r="D32" s="12">
        <v>0.46175795595235591</v>
      </c>
      <c r="E32" s="12">
        <v>4.0665672786810916</v>
      </c>
      <c r="F32" s="12"/>
      <c r="G32" s="14">
        <v>3</v>
      </c>
      <c r="H32" s="12"/>
      <c r="I32" s="12"/>
      <c r="J32" s="13">
        <v>2011</v>
      </c>
      <c r="K32" s="4">
        <v>0</v>
      </c>
      <c r="L32" s="4">
        <v>0</v>
      </c>
    </row>
    <row r="33" spans="1:12">
      <c r="A33" s="11">
        <v>40909</v>
      </c>
      <c r="B33" s="12">
        <v>1.978880879277602</v>
      </c>
      <c r="C33" s="12">
        <v>1.5145702101221798</v>
      </c>
      <c r="D33" s="12">
        <v>2.1296667869094836</v>
      </c>
      <c r="E33" s="12">
        <v>5.6231178763092657</v>
      </c>
      <c r="F33" s="12"/>
      <c r="G33" s="14">
        <v>3</v>
      </c>
      <c r="H33" s="12"/>
      <c r="I33" s="12"/>
      <c r="J33" s="13">
        <v>2012</v>
      </c>
      <c r="K33" s="4">
        <v>0</v>
      </c>
      <c r="L33" s="4">
        <v>0</v>
      </c>
    </row>
    <row r="34" spans="1:12">
      <c r="A34" s="11">
        <v>41000</v>
      </c>
      <c r="B34" s="12">
        <v>1.6664168324823101</v>
      </c>
      <c r="C34" s="12">
        <v>1.482846593540307</v>
      </c>
      <c r="D34" s="12">
        <v>2.3713273298777549</v>
      </c>
      <c r="E34" s="12">
        <v>5.520590755900372</v>
      </c>
      <c r="F34" s="12"/>
      <c r="G34" s="14">
        <v>3</v>
      </c>
      <c r="H34" s="12"/>
      <c r="I34" s="12"/>
      <c r="J34" s="13">
        <v>2012</v>
      </c>
      <c r="K34" s="4">
        <v>0</v>
      </c>
      <c r="L34" s="4">
        <v>0</v>
      </c>
    </row>
    <row r="35" spans="1:12">
      <c r="A35" s="11">
        <v>41091</v>
      </c>
      <c r="B35" s="12">
        <v>1.6345958601552817</v>
      </c>
      <c r="C35" s="12">
        <v>1.9392762794059093</v>
      </c>
      <c r="D35" s="12">
        <v>2.5632432231960802</v>
      </c>
      <c r="E35" s="12">
        <v>6.137115362757271</v>
      </c>
      <c r="F35" s="12"/>
      <c r="G35" s="14">
        <v>3</v>
      </c>
      <c r="H35" s="12"/>
      <c r="I35" s="12"/>
      <c r="J35" s="13">
        <v>2012</v>
      </c>
      <c r="K35" s="4">
        <v>0</v>
      </c>
      <c r="L35" s="4">
        <v>0</v>
      </c>
    </row>
    <row r="36" spans="1:12">
      <c r="A36" s="11">
        <v>41183</v>
      </c>
      <c r="B36" s="12">
        <v>1.5953393898126738</v>
      </c>
      <c r="C36" s="12">
        <v>1.5338772204836122</v>
      </c>
      <c r="D36" s="12">
        <v>2.2732809578877458</v>
      </c>
      <c r="E36" s="12">
        <v>5.4024975681840317</v>
      </c>
      <c r="F36" s="12"/>
      <c r="G36" s="14">
        <v>3</v>
      </c>
      <c r="H36" s="12"/>
      <c r="I36" s="12"/>
      <c r="J36" s="13">
        <v>2012</v>
      </c>
      <c r="K36" s="4">
        <v>0</v>
      </c>
      <c r="L36" s="4">
        <v>0</v>
      </c>
    </row>
    <row r="37" spans="1:12">
      <c r="A37" s="11">
        <v>41275</v>
      </c>
      <c r="B37" s="12">
        <v>1.2092768678946242</v>
      </c>
      <c r="C37" s="12">
        <v>0.45397068173636079</v>
      </c>
      <c r="D37" s="12">
        <v>1.240393654801021</v>
      </c>
      <c r="E37" s="12">
        <v>2.9036412044320059</v>
      </c>
      <c r="F37" s="12"/>
      <c r="G37" s="14">
        <v>3</v>
      </c>
      <c r="H37" s="12"/>
      <c r="I37" s="12"/>
      <c r="J37" s="13">
        <v>2013</v>
      </c>
      <c r="K37" s="4">
        <v>0</v>
      </c>
      <c r="L37" s="4">
        <v>0</v>
      </c>
    </row>
    <row r="38" spans="1:12">
      <c r="A38" s="11">
        <v>41365</v>
      </c>
      <c r="B38" s="12">
        <v>1.0821252018332743</v>
      </c>
      <c r="C38" s="12">
        <v>-0.34048488258573251</v>
      </c>
      <c r="D38" s="12">
        <v>1.0473591051888558</v>
      </c>
      <c r="E38" s="14">
        <v>1.7889994244363976</v>
      </c>
      <c r="F38" s="14"/>
      <c r="G38" s="14">
        <v>3</v>
      </c>
      <c r="H38" s="14"/>
      <c r="I38" s="12"/>
      <c r="J38" s="13">
        <v>2013</v>
      </c>
      <c r="K38" s="4">
        <v>0</v>
      </c>
      <c r="L38" s="4">
        <v>0</v>
      </c>
    </row>
    <row r="39" spans="1:12">
      <c r="A39" s="11">
        <v>41456</v>
      </c>
      <c r="B39" s="12">
        <v>1.0155868980077682</v>
      </c>
      <c r="C39" s="12">
        <v>-0.59212244408762327</v>
      </c>
      <c r="D39" s="12">
        <v>1.065872233132966</v>
      </c>
      <c r="E39" s="12">
        <v>1.4893366870531111</v>
      </c>
      <c r="F39" s="12"/>
      <c r="G39" s="14">
        <v>3</v>
      </c>
      <c r="H39" s="12"/>
      <c r="I39" s="12"/>
      <c r="J39" s="13">
        <v>2013</v>
      </c>
      <c r="K39" s="4">
        <v>0</v>
      </c>
      <c r="L39" s="4">
        <v>0</v>
      </c>
    </row>
    <row r="40" spans="1:12">
      <c r="A40" s="11">
        <v>41548</v>
      </c>
      <c r="B40" s="12">
        <v>0.82686724514698162</v>
      </c>
      <c r="C40" s="12">
        <v>-1.555512761038615</v>
      </c>
      <c r="D40" s="12">
        <v>1.4794288058929277</v>
      </c>
      <c r="E40" s="12">
        <v>0.75078329000129429</v>
      </c>
      <c r="F40" s="12"/>
      <c r="G40" s="14">
        <v>3</v>
      </c>
      <c r="H40" s="12"/>
      <c r="I40" s="12"/>
      <c r="J40" s="13">
        <v>2013</v>
      </c>
      <c r="K40" s="4">
        <v>0</v>
      </c>
      <c r="L40" s="4">
        <v>0</v>
      </c>
    </row>
    <row r="41" spans="1:12">
      <c r="A41" s="11">
        <v>41640</v>
      </c>
      <c r="B41" s="12">
        <v>1.0485686204598672</v>
      </c>
      <c r="C41" s="12">
        <v>-1.8972678791242534</v>
      </c>
      <c r="D41" s="12">
        <v>0.89193866668212651</v>
      </c>
      <c r="E41" s="14">
        <v>4.3239408017740288E-2</v>
      </c>
      <c r="F41" s="14"/>
      <c r="G41" s="14">
        <v>3</v>
      </c>
      <c r="H41" s="14"/>
      <c r="I41" s="12"/>
      <c r="J41" s="10">
        <v>2014</v>
      </c>
      <c r="K41" s="4">
        <v>0</v>
      </c>
      <c r="L41" s="4">
        <v>0</v>
      </c>
    </row>
    <row r="42" spans="1:12">
      <c r="A42" s="11">
        <v>41730</v>
      </c>
      <c r="B42" s="12">
        <v>0.90745319568292004</v>
      </c>
      <c r="C42" s="12">
        <v>-1.7846095274039973</v>
      </c>
      <c r="D42" s="12">
        <v>0.70637443945389111</v>
      </c>
      <c r="E42" s="14">
        <v>-0.17078189226718621</v>
      </c>
      <c r="F42" s="14"/>
      <c r="G42" s="14">
        <v>3</v>
      </c>
      <c r="H42" s="14"/>
      <c r="I42" s="12"/>
      <c r="J42" s="10">
        <v>2014</v>
      </c>
      <c r="K42" s="4">
        <v>0</v>
      </c>
      <c r="L42" s="4">
        <v>0</v>
      </c>
    </row>
    <row r="43" spans="1:12">
      <c r="A43" s="11">
        <v>41821</v>
      </c>
      <c r="B43" s="12">
        <v>0.91390225646577761</v>
      </c>
      <c r="C43" s="12">
        <v>-1.476146163475978</v>
      </c>
      <c r="D43" s="12">
        <v>0.50030803291763137</v>
      </c>
      <c r="E43" s="14">
        <v>-6.1935874092569065E-2</v>
      </c>
      <c r="F43" s="14"/>
      <c r="G43" s="14">
        <v>3</v>
      </c>
      <c r="H43" s="14"/>
      <c r="I43" s="12"/>
      <c r="J43" s="10">
        <v>2014</v>
      </c>
      <c r="K43" s="4">
        <v>0</v>
      </c>
      <c r="L43" s="4">
        <v>0</v>
      </c>
    </row>
    <row r="44" spans="1:12">
      <c r="A44" s="11">
        <v>41913</v>
      </c>
      <c r="B44" s="12">
        <v>0.84206837159122927</v>
      </c>
      <c r="C44" s="12">
        <v>-1.4713826697204435</v>
      </c>
      <c r="D44" s="12">
        <v>-5.7015119298599481E-2</v>
      </c>
      <c r="E44" s="14">
        <v>-0.68632941742781384</v>
      </c>
      <c r="F44" s="14"/>
      <c r="G44" s="14">
        <v>3</v>
      </c>
      <c r="H44" s="14"/>
      <c r="I44" s="12"/>
      <c r="J44" s="10">
        <v>2014</v>
      </c>
      <c r="K44" s="4">
        <v>0</v>
      </c>
      <c r="L44" s="4">
        <v>0</v>
      </c>
    </row>
    <row r="45" spans="1:12">
      <c r="A45" s="11">
        <v>42005</v>
      </c>
      <c r="B45" s="14">
        <v>0.70719526236958263</v>
      </c>
      <c r="C45" s="14">
        <v>-1.6550169835147808</v>
      </c>
      <c r="D45" s="14">
        <v>-9.8654789168639345E-2</v>
      </c>
      <c r="E45" s="14">
        <v>-1.0464765103138376</v>
      </c>
      <c r="F45" s="14">
        <v>2</v>
      </c>
      <c r="G45" s="14">
        <v>3</v>
      </c>
      <c r="H45" s="14">
        <v>4</v>
      </c>
      <c r="I45" s="12"/>
      <c r="J45" s="13">
        <v>2015</v>
      </c>
      <c r="K45" s="4">
        <v>0</v>
      </c>
      <c r="L45" s="4">
        <v>0</v>
      </c>
    </row>
    <row r="46" spans="1:12">
      <c r="A46" s="11">
        <v>42095</v>
      </c>
      <c r="B46" s="14">
        <v>0.79961470049672534</v>
      </c>
      <c r="C46" s="14">
        <v>-0.59218221605357513</v>
      </c>
      <c r="D46" s="14">
        <v>4.3954024487443566E-2</v>
      </c>
      <c r="E46" s="14">
        <v>0.25138650893059378</v>
      </c>
      <c r="F46" s="14">
        <v>2</v>
      </c>
      <c r="G46" s="14">
        <v>3</v>
      </c>
      <c r="H46" s="14">
        <v>4</v>
      </c>
      <c r="I46" s="12"/>
      <c r="J46" s="13">
        <v>2015</v>
      </c>
      <c r="K46" s="4">
        <v>0</v>
      </c>
      <c r="L46" s="4">
        <v>0</v>
      </c>
    </row>
    <row r="47" spans="1:12">
      <c r="A47" s="11">
        <v>42186</v>
      </c>
      <c r="B47" s="14">
        <v>0.72627607026134333</v>
      </c>
      <c r="C47" s="14">
        <v>-0.82435909602144808</v>
      </c>
      <c r="D47" s="14">
        <v>0.10162492054054495</v>
      </c>
      <c r="E47" s="14">
        <v>3.5418947804402023E-3</v>
      </c>
      <c r="F47" s="14">
        <v>2</v>
      </c>
      <c r="G47" s="14">
        <v>3</v>
      </c>
      <c r="H47" s="14">
        <v>4</v>
      </c>
      <c r="I47" s="12"/>
      <c r="J47" s="13">
        <v>2015</v>
      </c>
      <c r="K47" s="4">
        <v>0</v>
      </c>
      <c r="L47" s="4">
        <v>0</v>
      </c>
    </row>
    <row r="48" spans="1:12">
      <c r="A48" s="11">
        <v>42278</v>
      </c>
      <c r="B48" s="14">
        <v>0.85546843991272603</v>
      </c>
      <c r="C48" s="14">
        <v>-0.47452147733843336</v>
      </c>
      <c r="D48" s="14">
        <v>0.10855133917757281</v>
      </c>
      <c r="E48" s="14">
        <v>0.48949830175186548</v>
      </c>
      <c r="F48" s="14">
        <v>2</v>
      </c>
      <c r="G48" s="14">
        <v>3</v>
      </c>
      <c r="H48" s="14">
        <v>4</v>
      </c>
      <c r="I48" s="12"/>
      <c r="J48" s="13">
        <v>2015</v>
      </c>
      <c r="K48" s="4">
        <v>0</v>
      </c>
      <c r="L48" s="4">
        <v>0</v>
      </c>
    </row>
    <row r="49" spans="1:12">
      <c r="A49" s="11">
        <v>42370</v>
      </c>
      <c r="B49" s="14">
        <v>0.81331613043280393</v>
      </c>
      <c r="C49" s="14">
        <v>-0.40061820909091045</v>
      </c>
      <c r="D49" s="14">
        <v>-9.2470895311370815E-2</v>
      </c>
      <c r="E49" s="14">
        <v>0.32022702603052267</v>
      </c>
      <c r="F49" s="14">
        <v>2</v>
      </c>
      <c r="G49" s="14">
        <v>3</v>
      </c>
      <c r="H49" s="14">
        <v>4</v>
      </c>
      <c r="I49" s="12"/>
      <c r="J49" s="13">
        <v>2016</v>
      </c>
      <c r="K49" s="4">
        <v>0</v>
      </c>
      <c r="L49" s="4">
        <v>0</v>
      </c>
    </row>
    <row r="50" spans="1:12">
      <c r="A50" s="11">
        <v>42461</v>
      </c>
      <c r="B50" s="14">
        <v>0.80637998598669747</v>
      </c>
      <c r="C50" s="14">
        <v>-0.73415872365018253</v>
      </c>
      <c r="D50" s="14">
        <v>-0.12506692416661991</v>
      </c>
      <c r="E50" s="14">
        <v>-5.2845661830104973E-2</v>
      </c>
      <c r="F50" s="14">
        <v>2</v>
      </c>
      <c r="G50" s="14">
        <v>3</v>
      </c>
      <c r="H50" s="14">
        <v>4</v>
      </c>
      <c r="I50" s="12"/>
      <c r="J50" s="13">
        <v>2016</v>
      </c>
      <c r="K50" s="4">
        <v>0</v>
      </c>
      <c r="L50" s="4">
        <v>0</v>
      </c>
    </row>
    <row r="51" spans="1:12">
      <c r="A51" s="11">
        <v>42552</v>
      </c>
      <c r="B51" s="14">
        <v>0.85757110656722935</v>
      </c>
      <c r="C51" s="14">
        <v>-0.62466346114264992</v>
      </c>
      <c r="D51" s="14">
        <v>-0.18277986306900551</v>
      </c>
      <c r="E51" s="14">
        <v>5.0127782355573913E-2</v>
      </c>
      <c r="F51" s="14">
        <v>2</v>
      </c>
      <c r="G51" s="14">
        <v>3</v>
      </c>
      <c r="H51" s="14">
        <v>4</v>
      </c>
      <c r="I51" s="12"/>
      <c r="J51" s="13">
        <v>2016</v>
      </c>
      <c r="K51" s="4">
        <v>0</v>
      </c>
      <c r="L51" s="4">
        <v>0</v>
      </c>
    </row>
    <row r="52" spans="1:12">
      <c r="A52" s="11">
        <v>42644</v>
      </c>
      <c r="B52" s="14">
        <v>0.98240675046583659</v>
      </c>
      <c r="C52" s="14">
        <v>0.18574443138131244</v>
      </c>
      <c r="D52" s="14">
        <v>5.3961696039637436E-2</v>
      </c>
      <c r="E52" s="14">
        <v>1.2221128778867865</v>
      </c>
      <c r="F52" s="14">
        <v>2</v>
      </c>
      <c r="G52" s="14">
        <v>3</v>
      </c>
      <c r="H52" s="14">
        <v>4</v>
      </c>
      <c r="I52" s="14"/>
      <c r="J52" s="13">
        <v>2016</v>
      </c>
      <c r="K52" s="4">
        <v>0</v>
      </c>
      <c r="L52" s="4">
        <v>0</v>
      </c>
    </row>
    <row r="53" spans="1:12">
      <c r="A53" s="11">
        <v>42736</v>
      </c>
      <c r="B53" s="14">
        <v>1.2533253228214682</v>
      </c>
      <c r="C53" s="14">
        <v>1.0634363820615553</v>
      </c>
      <c r="D53" s="14">
        <v>-7.5092608024038832E-2</v>
      </c>
      <c r="E53" s="14">
        <v>2.2416690968589847</v>
      </c>
      <c r="F53" s="14">
        <v>2</v>
      </c>
      <c r="G53" s="14">
        <v>3</v>
      </c>
      <c r="H53" s="14">
        <v>4</v>
      </c>
      <c r="I53" s="12"/>
      <c r="J53" s="13">
        <v>2017</v>
      </c>
      <c r="K53" s="4">
        <v>0</v>
      </c>
      <c r="L53" s="4">
        <v>0</v>
      </c>
    </row>
    <row r="54" spans="1:12">
      <c r="A54" s="11">
        <v>42826</v>
      </c>
      <c r="B54" s="14">
        <v>1.4582135159640173</v>
      </c>
      <c r="C54" s="14">
        <v>0.67568767157555221</v>
      </c>
      <c r="D54" s="14">
        <v>-0.12874533844443725</v>
      </c>
      <c r="E54" s="14">
        <v>2.0051558490951322</v>
      </c>
      <c r="F54" s="14">
        <v>2</v>
      </c>
      <c r="G54" s="14">
        <v>3</v>
      </c>
      <c r="H54" s="14">
        <v>4</v>
      </c>
      <c r="I54" s="14"/>
      <c r="J54" s="13">
        <v>2017</v>
      </c>
      <c r="K54" s="4">
        <v>0</v>
      </c>
      <c r="L54" s="4">
        <v>0</v>
      </c>
    </row>
    <row r="55" spans="1:12">
      <c r="A55" s="11">
        <v>42917</v>
      </c>
      <c r="B55" s="14">
        <v>1.6931873452844113</v>
      </c>
      <c r="C55" s="14">
        <v>0.93276322812598511</v>
      </c>
      <c r="D55" s="14">
        <v>-3.4976499725861365E-2</v>
      </c>
      <c r="E55" s="14">
        <v>2.590974073684535</v>
      </c>
      <c r="F55" s="14">
        <v>2</v>
      </c>
      <c r="G55" s="14">
        <v>3</v>
      </c>
      <c r="H55" s="14">
        <v>4</v>
      </c>
      <c r="I55" s="14"/>
      <c r="J55" s="13">
        <v>2017</v>
      </c>
      <c r="K55" s="4">
        <v>0</v>
      </c>
      <c r="L55" s="4">
        <v>0</v>
      </c>
    </row>
    <row r="56" spans="1:12">
      <c r="A56" s="11">
        <v>43009</v>
      </c>
      <c r="B56" s="14">
        <v>1.8717243759723079</v>
      </c>
      <c r="C56" s="14">
        <v>0.87521468308275208</v>
      </c>
      <c r="D56" s="14">
        <v>-0.13691661418835932</v>
      </c>
      <c r="E56" s="14">
        <v>2.6100224448667007</v>
      </c>
      <c r="F56" s="14">
        <v>2</v>
      </c>
      <c r="G56" s="14">
        <v>3</v>
      </c>
      <c r="H56" s="14">
        <v>4</v>
      </c>
      <c r="I56" s="14"/>
      <c r="J56" s="13">
        <v>2017</v>
      </c>
      <c r="K56" s="4">
        <v>0</v>
      </c>
      <c r="L56" s="4">
        <v>0</v>
      </c>
    </row>
    <row r="57" spans="1:12">
      <c r="A57" s="11">
        <v>43101</v>
      </c>
      <c r="B57" s="14">
        <v>1.9596076144279566</v>
      </c>
      <c r="C57" s="14">
        <v>0.90756708936082664</v>
      </c>
      <c r="D57" s="14">
        <v>7.3928986386456397E-2</v>
      </c>
      <c r="E57" s="14">
        <v>2.9411036901752396</v>
      </c>
      <c r="F57" s="14">
        <v>2</v>
      </c>
      <c r="G57" s="14">
        <v>3</v>
      </c>
      <c r="H57" s="14">
        <v>4</v>
      </c>
      <c r="I57" s="14"/>
      <c r="J57" s="13">
        <v>2018</v>
      </c>
      <c r="K57" s="4">
        <v>0</v>
      </c>
      <c r="L57" s="4">
        <v>0</v>
      </c>
    </row>
    <row r="58" spans="1:12">
      <c r="A58" s="11">
        <v>43191</v>
      </c>
      <c r="B58" s="14">
        <v>2.0045058101688347</v>
      </c>
      <c r="C58" s="14">
        <v>0.89571989530956253</v>
      </c>
      <c r="D58" s="14">
        <v>0.12864600136772097</v>
      </c>
      <c r="E58" s="14">
        <v>3.0288717068461182</v>
      </c>
      <c r="F58" s="14">
        <v>2</v>
      </c>
      <c r="G58" s="14">
        <v>3</v>
      </c>
      <c r="H58" s="14">
        <v>4</v>
      </c>
      <c r="I58" s="14"/>
      <c r="J58" s="13">
        <v>2018</v>
      </c>
      <c r="K58" s="4">
        <v>0</v>
      </c>
      <c r="L58" s="4">
        <v>0</v>
      </c>
    </row>
    <row r="59" spans="1:12">
      <c r="A59" s="11">
        <v>43282</v>
      </c>
      <c r="B59" s="14">
        <v>2.0076787593570411</v>
      </c>
      <c r="C59" s="14">
        <v>1.0005383145653706</v>
      </c>
      <c r="D59" s="14">
        <v>3.067200350180399E-2</v>
      </c>
      <c r="E59" s="14">
        <v>3.0388890774242157</v>
      </c>
      <c r="F59" s="14">
        <v>2</v>
      </c>
      <c r="G59" s="14">
        <v>3</v>
      </c>
      <c r="H59" s="14">
        <v>4</v>
      </c>
      <c r="I59" s="14"/>
      <c r="J59" s="13"/>
    </row>
    <row r="60" spans="1:12">
      <c r="A60" s="11">
        <v>43374</v>
      </c>
      <c r="B60" s="14">
        <v>1.9916018197066951</v>
      </c>
      <c r="C60" s="14">
        <v>1.1193829181185431</v>
      </c>
      <c r="D60" s="14">
        <v>-9.9424417090138162E-2</v>
      </c>
      <c r="E60" s="14">
        <v>3.0115603207351</v>
      </c>
      <c r="F60" s="14">
        <v>2</v>
      </c>
      <c r="G60" s="14">
        <v>3</v>
      </c>
      <c r="H60" s="14">
        <v>4</v>
      </c>
      <c r="I60" s="14"/>
      <c r="J60" s="13"/>
    </row>
    <row r="61" spans="1:12">
      <c r="A61" s="11"/>
      <c r="B61" s="14"/>
      <c r="C61" s="14"/>
      <c r="D61" s="14"/>
      <c r="E61" s="14"/>
      <c r="F61" s="14"/>
      <c r="G61" s="14"/>
      <c r="H61" s="14"/>
      <c r="I61" s="14"/>
      <c r="J61" s="13"/>
    </row>
    <row r="62" spans="1:12">
      <c r="A62" s="11"/>
      <c r="B62" s="14"/>
      <c r="C62" s="14"/>
      <c r="D62" s="14"/>
      <c r="E62" s="14"/>
      <c r="F62" s="14"/>
      <c r="G62" s="14"/>
      <c r="H62" s="14"/>
      <c r="I62" s="14"/>
      <c r="J62" s="13"/>
    </row>
    <row r="63" spans="1:12">
      <c r="A63" s="11"/>
      <c r="B63" s="14"/>
      <c r="C63" s="14"/>
      <c r="D63" s="14"/>
      <c r="E63" s="14"/>
      <c r="F63" s="14"/>
      <c r="G63" s="14"/>
      <c r="H63" s="14"/>
      <c r="I63" s="14"/>
      <c r="J63" s="13"/>
    </row>
    <row r="64" spans="1:12">
      <c r="A64" s="11"/>
      <c r="B64" s="14"/>
      <c r="C64" s="14"/>
      <c r="D64" s="14"/>
      <c r="E64" s="14"/>
      <c r="F64" s="14"/>
      <c r="G64" s="14"/>
      <c r="H64" s="14"/>
      <c r="I64" s="14"/>
      <c r="J64" s="13"/>
    </row>
    <row r="65" spans="1:10">
      <c r="A65" s="11"/>
      <c r="B65" s="14"/>
      <c r="C65" s="14"/>
      <c r="D65" s="14"/>
      <c r="E65" s="14"/>
      <c r="F65" s="14"/>
      <c r="G65" s="14"/>
      <c r="H65" s="14"/>
      <c r="I65" s="14"/>
      <c r="J65" s="13"/>
    </row>
    <row r="66" spans="1:10">
      <c r="A66" s="11"/>
      <c r="B66" s="14"/>
      <c r="C66" s="14"/>
      <c r="D66" s="14"/>
      <c r="E66" s="14"/>
      <c r="F66" s="14"/>
      <c r="G66" s="14"/>
      <c r="H66" s="14"/>
      <c r="I66" s="14"/>
      <c r="J66" s="13"/>
    </row>
    <row r="67" spans="1:10">
      <c r="A67" s="11"/>
      <c r="B67" s="14"/>
      <c r="C67" s="14"/>
      <c r="D67" s="14"/>
      <c r="E67" s="14"/>
      <c r="F67" s="14"/>
      <c r="G67" s="14"/>
      <c r="H67" s="14"/>
      <c r="I67" s="14"/>
      <c r="J67" s="13"/>
    </row>
    <row r="68" spans="1:10">
      <c r="A68" s="11"/>
      <c r="B68" s="14"/>
      <c r="C68" s="14"/>
      <c r="D68" s="14"/>
      <c r="E68" s="14"/>
      <c r="F68" s="14"/>
      <c r="G68" s="14"/>
      <c r="H68" s="14"/>
      <c r="I68" s="14"/>
      <c r="J68" s="13"/>
    </row>
    <row r="69" spans="1:10">
      <c r="A69" s="11"/>
      <c r="B69" s="14"/>
      <c r="C69" s="14"/>
      <c r="D69" s="14"/>
      <c r="E69" s="14"/>
      <c r="F69" s="14"/>
      <c r="G69" s="14"/>
      <c r="H69" s="14"/>
      <c r="I69" s="14"/>
      <c r="J69" s="13"/>
    </row>
    <row r="70" spans="1:10">
      <c r="A70" s="11"/>
      <c r="B70" s="14"/>
      <c r="C70" s="14"/>
      <c r="D70" s="14"/>
      <c r="E70" s="14"/>
      <c r="F70" s="14"/>
      <c r="G70" s="14"/>
      <c r="H70" s="14"/>
      <c r="I70" s="14"/>
      <c r="J70" s="13"/>
    </row>
    <row r="71" spans="1:10">
      <c r="A71" s="11"/>
      <c r="B71" s="14"/>
      <c r="C71" s="14"/>
      <c r="D71" s="14"/>
      <c r="E71" s="14"/>
      <c r="F71" s="14"/>
      <c r="G71" s="14"/>
      <c r="H71" s="14"/>
      <c r="I71" s="14"/>
      <c r="J71" s="13"/>
    </row>
    <row r="72" spans="1:10">
      <c r="A72" s="11"/>
      <c r="B72" s="14"/>
      <c r="C72" s="14"/>
      <c r="D72" s="14"/>
      <c r="E72" s="14"/>
      <c r="F72" s="14"/>
      <c r="G72" s="14"/>
      <c r="H72" s="14"/>
      <c r="I72" s="14"/>
      <c r="J72" s="13"/>
    </row>
    <row r="73" spans="1:10">
      <c r="A73" s="11"/>
      <c r="B73" s="14"/>
      <c r="C73" s="14"/>
      <c r="D73" s="14"/>
      <c r="E73" s="14"/>
      <c r="F73" s="14"/>
      <c r="G73" s="14"/>
      <c r="H73" s="14"/>
      <c r="I73" s="14"/>
      <c r="J73" s="13"/>
    </row>
    <row r="74" spans="1:10">
      <c r="A74" s="11"/>
      <c r="B74" s="14"/>
      <c r="C74" s="14"/>
      <c r="D74" s="14"/>
      <c r="E74" s="14"/>
      <c r="F74" s="14"/>
      <c r="G74" s="14"/>
      <c r="H74" s="14"/>
      <c r="I74" s="14"/>
      <c r="J74" s="13"/>
    </row>
    <row r="75" spans="1:10">
      <c r="A75" s="11"/>
      <c r="B75" s="14"/>
      <c r="C75" s="14"/>
      <c r="D75" s="14"/>
      <c r="E75" s="14"/>
      <c r="F75" s="14"/>
      <c r="G75" s="14"/>
      <c r="H75" s="14"/>
      <c r="I75" s="14"/>
      <c r="J75" s="13"/>
    </row>
    <row r="76" spans="1:10">
      <c r="A76" s="11"/>
      <c r="B76" s="14"/>
      <c r="C76" s="14"/>
      <c r="D76" s="14"/>
      <c r="E76" s="14"/>
      <c r="F76" s="14"/>
      <c r="G76" s="14"/>
      <c r="H76" s="14"/>
      <c r="I76" s="14"/>
      <c r="J76" s="13"/>
    </row>
    <row r="77" spans="1:10">
      <c r="A77" s="11"/>
      <c r="B77" s="14"/>
      <c r="C77" s="14"/>
      <c r="D77" s="14"/>
      <c r="E77" s="14"/>
      <c r="F77" s="14"/>
      <c r="G77" s="14"/>
      <c r="H77" s="14"/>
      <c r="I77" s="14"/>
      <c r="J77" s="13"/>
    </row>
    <row r="78" spans="1:10">
      <c r="A78" s="11"/>
      <c r="B78" s="14"/>
      <c r="C78" s="14"/>
      <c r="D78" s="14"/>
      <c r="E78" s="14"/>
      <c r="F78" s="14"/>
      <c r="G78" s="14"/>
      <c r="H78" s="14"/>
      <c r="I78" s="14"/>
      <c r="J78" s="13"/>
    </row>
    <row r="79" spans="1:10">
      <c r="A79" s="11"/>
      <c r="B79" s="14"/>
      <c r="C79" s="14"/>
      <c r="D79" s="14"/>
      <c r="E79" s="14"/>
      <c r="F79" s="14"/>
      <c r="G79" s="14"/>
      <c r="H79" s="14"/>
      <c r="I79" s="14"/>
      <c r="J79" s="13"/>
    </row>
    <row r="80" spans="1:10">
      <c r="A80" s="11"/>
      <c r="B80" s="14"/>
      <c r="C80" s="14"/>
      <c r="D80" s="14"/>
      <c r="E80" s="14"/>
      <c r="F80" s="14"/>
      <c r="G80" s="14"/>
      <c r="H80" s="14"/>
      <c r="I80" s="14"/>
      <c r="J80" s="13"/>
    </row>
    <row r="81" spans="1:10">
      <c r="A81" s="11"/>
      <c r="B81" s="14"/>
      <c r="C81" s="14"/>
      <c r="D81" s="14"/>
      <c r="E81" s="14"/>
      <c r="F81" s="14"/>
      <c r="G81" s="14"/>
      <c r="H81" s="14"/>
      <c r="I81" s="14"/>
      <c r="J81" s="13"/>
    </row>
  </sheetData>
  <customSheetViews>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1"/>
  <sheetViews>
    <sheetView showGridLines="0" zoomScaleNormal="100" workbookViewId="0"/>
  </sheetViews>
  <sheetFormatPr defaultRowHeight="12"/>
  <cols>
    <col min="1" max="1" width="13.7109375" style="45" customWidth="1"/>
    <col min="2" max="2" width="9.140625" style="45"/>
    <col min="3" max="4" width="8.28515625" style="45" customWidth="1"/>
    <col min="5" max="6" width="9.140625" style="45"/>
    <col min="7" max="7" width="12.140625" style="45" customWidth="1"/>
    <col min="8" max="8" width="26.28515625" style="45" customWidth="1"/>
    <col min="9" max="10" width="7.42578125" style="45" customWidth="1"/>
    <col min="11" max="11" width="9.140625" style="45"/>
    <col min="12" max="13" width="12.28515625" style="45" bestFit="1" customWidth="1"/>
    <col min="14" max="14" width="11.7109375" style="45" bestFit="1" customWidth="1"/>
    <col min="15" max="16" width="9.140625" style="45"/>
    <col min="17" max="17" width="26.140625" style="45" customWidth="1"/>
    <col min="18" max="18" width="15.42578125" style="45" bestFit="1" customWidth="1"/>
    <col min="19" max="20" width="15" style="45" bestFit="1" customWidth="1"/>
    <col min="21" max="243" width="9.140625" style="45"/>
    <col min="244" max="244" width="31.7109375" style="45" customWidth="1"/>
    <col min="245" max="246" width="9.140625" style="45"/>
    <col min="247" max="247" width="8.28515625" style="45" customWidth="1"/>
    <col min="248" max="248" width="8.85546875" style="45" customWidth="1"/>
    <col min="249" max="249" width="9.140625" style="45" customWidth="1"/>
    <col min="250" max="250" width="8.5703125" style="45" customWidth="1"/>
    <col min="251" max="251" width="8.42578125" style="45" customWidth="1"/>
    <col min="252" max="252" width="8.7109375" style="45" customWidth="1"/>
    <col min="253" max="253" width="8.85546875" style="45" customWidth="1"/>
    <col min="254" max="254" width="8.7109375" style="45" customWidth="1"/>
    <col min="255" max="255" width="8.140625" style="45" customWidth="1"/>
    <col min="256" max="257" width="8.85546875" style="45" customWidth="1"/>
    <col min="258" max="499" width="9.140625" style="45"/>
    <col min="500" max="500" width="31.7109375" style="45" customWidth="1"/>
    <col min="501" max="502" width="9.140625" style="45"/>
    <col min="503" max="503" width="8.28515625" style="45" customWidth="1"/>
    <col min="504" max="504" width="8.85546875" style="45" customWidth="1"/>
    <col min="505" max="505" width="9.140625" style="45" customWidth="1"/>
    <col min="506" max="506" width="8.5703125" style="45" customWidth="1"/>
    <col min="507" max="507" width="8.42578125" style="45" customWidth="1"/>
    <col min="508" max="508" width="8.7109375" style="45" customWidth="1"/>
    <col min="509" max="509" width="8.85546875" style="45" customWidth="1"/>
    <col min="510" max="510" width="8.7109375" style="45" customWidth="1"/>
    <col min="511" max="511" width="8.140625" style="45" customWidth="1"/>
    <col min="512" max="513" width="8.85546875" style="45" customWidth="1"/>
    <col min="514" max="755" width="9.140625" style="45"/>
    <col min="756" max="756" width="31.7109375" style="45" customWidth="1"/>
    <col min="757" max="758" width="9.140625" style="45"/>
    <col min="759" max="759" width="8.28515625" style="45" customWidth="1"/>
    <col min="760" max="760" width="8.85546875" style="45" customWidth="1"/>
    <col min="761" max="761" width="9.140625" style="45" customWidth="1"/>
    <col min="762" max="762" width="8.5703125" style="45" customWidth="1"/>
    <col min="763" max="763" width="8.42578125" style="45" customWidth="1"/>
    <col min="764" max="764" width="8.7109375" style="45" customWidth="1"/>
    <col min="765" max="765" width="8.85546875" style="45" customWidth="1"/>
    <col min="766" max="766" width="8.7109375" style="45" customWidth="1"/>
    <col min="767" max="767" width="8.140625" style="45" customWidth="1"/>
    <col min="768" max="769" width="8.85546875" style="45" customWidth="1"/>
    <col min="770" max="1011" width="9.140625" style="45"/>
    <col min="1012" max="1012" width="31.7109375" style="45" customWidth="1"/>
    <col min="1013" max="1014" width="9.140625" style="45"/>
    <col min="1015" max="1015" width="8.28515625" style="45" customWidth="1"/>
    <col min="1016" max="1016" width="8.85546875" style="45" customWidth="1"/>
    <col min="1017" max="1017" width="9.140625" style="45" customWidth="1"/>
    <col min="1018" max="1018" width="8.5703125" style="45" customWidth="1"/>
    <col min="1019" max="1019" width="8.42578125" style="45" customWidth="1"/>
    <col min="1020" max="1020" width="8.7109375" style="45" customWidth="1"/>
    <col min="1021" max="1021" width="8.85546875" style="45" customWidth="1"/>
    <col min="1022" max="1022" width="8.7109375" style="45" customWidth="1"/>
    <col min="1023" max="1023" width="8.140625" style="45" customWidth="1"/>
    <col min="1024" max="1025" width="8.85546875" style="45" customWidth="1"/>
    <col min="1026" max="1267" width="9.140625" style="45"/>
    <col min="1268" max="1268" width="31.7109375" style="45" customWidth="1"/>
    <col min="1269" max="1270" width="9.140625" style="45"/>
    <col min="1271" max="1271" width="8.28515625" style="45" customWidth="1"/>
    <col min="1272" max="1272" width="8.85546875" style="45" customWidth="1"/>
    <col min="1273" max="1273" width="9.140625" style="45" customWidth="1"/>
    <col min="1274" max="1274" width="8.5703125" style="45" customWidth="1"/>
    <col min="1275" max="1275" width="8.42578125" style="45" customWidth="1"/>
    <col min="1276" max="1276" width="8.7109375" style="45" customWidth="1"/>
    <col min="1277" max="1277" width="8.85546875" style="45" customWidth="1"/>
    <col min="1278" max="1278" width="8.7109375" style="45" customWidth="1"/>
    <col min="1279" max="1279" width="8.140625" style="45" customWidth="1"/>
    <col min="1280" max="1281" width="8.85546875" style="45" customWidth="1"/>
    <col min="1282" max="1523" width="9.140625" style="45"/>
    <col min="1524" max="1524" width="31.7109375" style="45" customWidth="1"/>
    <col min="1525" max="1526" width="9.140625" style="45"/>
    <col min="1527" max="1527" width="8.28515625" style="45" customWidth="1"/>
    <col min="1528" max="1528" width="8.85546875" style="45" customWidth="1"/>
    <col min="1529" max="1529" width="9.140625" style="45" customWidth="1"/>
    <col min="1530" max="1530" width="8.5703125" style="45" customWidth="1"/>
    <col min="1531" max="1531" width="8.42578125" style="45" customWidth="1"/>
    <col min="1532" max="1532" width="8.7109375" style="45" customWidth="1"/>
    <col min="1533" max="1533" width="8.85546875" style="45" customWidth="1"/>
    <col min="1534" max="1534" width="8.7109375" style="45" customWidth="1"/>
    <col min="1535" max="1535" width="8.140625" style="45" customWidth="1"/>
    <col min="1536" max="1537" width="8.85546875" style="45" customWidth="1"/>
    <col min="1538" max="1779" width="9.140625" style="45"/>
    <col min="1780" max="1780" width="31.7109375" style="45" customWidth="1"/>
    <col min="1781" max="1782" width="9.140625" style="45"/>
    <col min="1783" max="1783" width="8.28515625" style="45" customWidth="1"/>
    <col min="1784" max="1784" width="8.85546875" style="45" customWidth="1"/>
    <col min="1785" max="1785" width="9.140625" style="45" customWidth="1"/>
    <col min="1786" max="1786" width="8.5703125" style="45" customWidth="1"/>
    <col min="1787" max="1787" width="8.42578125" style="45" customWidth="1"/>
    <col min="1788" max="1788" width="8.7109375" style="45" customWidth="1"/>
    <col min="1789" max="1789" width="8.85546875" style="45" customWidth="1"/>
    <col min="1790" max="1790" width="8.7109375" style="45" customWidth="1"/>
    <col min="1791" max="1791" width="8.140625" style="45" customWidth="1"/>
    <col min="1792" max="1793" width="8.85546875" style="45" customWidth="1"/>
    <col min="1794" max="2035" width="9.140625" style="45"/>
    <col min="2036" max="2036" width="31.7109375" style="45" customWidth="1"/>
    <col min="2037" max="2038" width="9.140625" style="45"/>
    <col min="2039" max="2039" width="8.28515625" style="45" customWidth="1"/>
    <col min="2040" max="2040" width="8.85546875" style="45" customWidth="1"/>
    <col min="2041" max="2041" width="9.140625" style="45" customWidth="1"/>
    <col min="2042" max="2042" width="8.5703125" style="45" customWidth="1"/>
    <col min="2043" max="2043" width="8.42578125" style="45" customWidth="1"/>
    <col min="2044" max="2044" width="8.7109375" style="45" customWidth="1"/>
    <col min="2045" max="2045" width="8.85546875" style="45" customWidth="1"/>
    <col min="2046" max="2046" width="8.7109375" style="45" customWidth="1"/>
    <col min="2047" max="2047" width="8.140625" style="45" customWidth="1"/>
    <col min="2048" max="2049" width="8.85546875" style="45" customWidth="1"/>
    <col min="2050" max="2291" width="9.140625" style="45"/>
    <col min="2292" max="2292" width="31.7109375" style="45" customWidth="1"/>
    <col min="2293" max="2294" width="9.140625" style="45"/>
    <col min="2295" max="2295" width="8.28515625" style="45" customWidth="1"/>
    <col min="2296" max="2296" width="8.85546875" style="45" customWidth="1"/>
    <col min="2297" max="2297" width="9.140625" style="45" customWidth="1"/>
    <col min="2298" max="2298" width="8.5703125" style="45" customWidth="1"/>
    <col min="2299" max="2299" width="8.42578125" style="45" customWidth="1"/>
    <col min="2300" max="2300" width="8.7109375" style="45" customWidth="1"/>
    <col min="2301" max="2301" width="8.85546875" style="45" customWidth="1"/>
    <col min="2302" max="2302" width="8.7109375" style="45" customWidth="1"/>
    <col min="2303" max="2303" width="8.140625" style="45" customWidth="1"/>
    <col min="2304" max="2305" width="8.85546875" style="45" customWidth="1"/>
    <col min="2306" max="2547" width="9.140625" style="45"/>
    <col min="2548" max="2548" width="31.7109375" style="45" customWidth="1"/>
    <col min="2549" max="2550" width="9.140625" style="45"/>
    <col min="2551" max="2551" width="8.28515625" style="45" customWidth="1"/>
    <col min="2552" max="2552" width="8.85546875" style="45" customWidth="1"/>
    <col min="2553" max="2553" width="9.140625" style="45" customWidth="1"/>
    <col min="2554" max="2554" width="8.5703125" style="45" customWidth="1"/>
    <col min="2555" max="2555" width="8.42578125" style="45" customWidth="1"/>
    <col min="2556" max="2556" width="8.7109375" style="45" customWidth="1"/>
    <col min="2557" max="2557" width="8.85546875" style="45" customWidth="1"/>
    <col min="2558" max="2558" width="8.7109375" style="45" customWidth="1"/>
    <col min="2559" max="2559" width="8.140625" style="45" customWidth="1"/>
    <col min="2560" max="2561" width="8.85546875" style="45" customWidth="1"/>
    <col min="2562" max="2803" width="9.140625" style="45"/>
    <col min="2804" max="2804" width="31.7109375" style="45" customWidth="1"/>
    <col min="2805" max="2806" width="9.140625" style="45"/>
    <col min="2807" max="2807" width="8.28515625" style="45" customWidth="1"/>
    <col min="2808" max="2808" width="8.85546875" style="45" customWidth="1"/>
    <col min="2809" max="2809" width="9.140625" style="45" customWidth="1"/>
    <col min="2810" max="2810" width="8.5703125" style="45" customWidth="1"/>
    <col min="2811" max="2811" width="8.42578125" style="45" customWidth="1"/>
    <col min="2812" max="2812" width="8.7109375" style="45" customWidth="1"/>
    <col min="2813" max="2813" width="8.85546875" style="45" customWidth="1"/>
    <col min="2814" max="2814" width="8.7109375" style="45" customWidth="1"/>
    <col min="2815" max="2815" width="8.140625" style="45" customWidth="1"/>
    <col min="2816" max="2817" width="8.85546875" style="45" customWidth="1"/>
    <col min="2818" max="3059" width="9.140625" style="45"/>
    <col min="3060" max="3060" width="31.7109375" style="45" customWidth="1"/>
    <col min="3061" max="3062" width="9.140625" style="45"/>
    <col min="3063" max="3063" width="8.28515625" style="45" customWidth="1"/>
    <col min="3064" max="3064" width="8.85546875" style="45" customWidth="1"/>
    <col min="3065" max="3065" width="9.140625" style="45" customWidth="1"/>
    <col min="3066" max="3066" width="8.5703125" style="45" customWidth="1"/>
    <col min="3067" max="3067" width="8.42578125" style="45" customWidth="1"/>
    <col min="3068" max="3068" width="8.7109375" style="45" customWidth="1"/>
    <col min="3069" max="3069" width="8.85546875" style="45" customWidth="1"/>
    <col min="3070" max="3070" width="8.7109375" style="45" customWidth="1"/>
    <col min="3071" max="3071" width="8.140625" style="45" customWidth="1"/>
    <col min="3072" max="3073" width="8.85546875" style="45" customWidth="1"/>
    <col min="3074" max="3315" width="9.140625" style="45"/>
    <col min="3316" max="3316" width="31.7109375" style="45" customWidth="1"/>
    <col min="3317" max="3318" width="9.140625" style="45"/>
    <col min="3319" max="3319" width="8.28515625" style="45" customWidth="1"/>
    <col min="3320" max="3320" width="8.85546875" style="45" customWidth="1"/>
    <col min="3321" max="3321" width="9.140625" style="45" customWidth="1"/>
    <col min="3322" max="3322" width="8.5703125" style="45" customWidth="1"/>
    <col min="3323" max="3323" width="8.42578125" style="45" customWidth="1"/>
    <col min="3324" max="3324" width="8.7109375" style="45" customWidth="1"/>
    <col min="3325" max="3325" width="8.85546875" style="45" customWidth="1"/>
    <col min="3326" max="3326" width="8.7109375" style="45" customWidth="1"/>
    <col min="3327" max="3327" width="8.140625" style="45" customWidth="1"/>
    <col min="3328" max="3329" width="8.85546875" style="45" customWidth="1"/>
    <col min="3330" max="3571" width="9.140625" style="45"/>
    <col min="3572" max="3572" width="31.7109375" style="45" customWidth="1"/>
    <col min="3573" max="3574" width="9.140625" style="45"/>
    <col min="3575" max="3575" width="8.28515625" style="45" customWidth="1"/>
    <col min="3576" max="3576" width="8.85546875" style="45" customWidth="1"/>
    <col min="3577" max="3577" width="9.140625" style="45" customWidth="1"/>
    <col min="3578" max="3578" width="8.5703125" style="45" customWidth="1"/>
    <col min="3579" max="3579" width="8.42578125" style="45" customWidth="1"/>
    <col min="3580" max="3580" width="8.7109375" style="45" customWidth="1"/>
    <col min="3581" max="3581" width="8.85546875" style="45" customWidth="1"/>
    <col min="3582" max="3582" width="8.7109375" style="45" customWidth="1"/>
    <col min="3583" max="3583" width="8.140625" style="45" customWidth="1"/>
    <col min="3584" max="3585" width="8.85546875" style="45" customWidth="1"/>
    <col min="3586" max="3827" width="9.140625" style="45"/>
    <col min="3828" max="3828" width="31.7109375" style="45" customWidth="1"/>
    <col min="3829" max="3830" width="9.140625" style="45"/>
    <col min="3831" max="3831" width="8.28515625" style="45" customWidth="1"/>
    <col min="3832" max="3832" width="8.85546875" style="45" customWidth="1"/>
    <col min="3833" max="3833" width="9.140625" style="45" customWidth="1"/>
    <col min="3834" max="3834" width="8.5703125" style="45" customWidth="1"/>
    <col min="3835" max="3835" width="8.42578125" style="45" customWidth="1"/>
    <col min="3836" max="3836" width="8.7109375" style="45" customWidth="1"/>
    <col min="3837" max="3837" width="8.85546875" style="45" customWidth="1"/>
    <col min="3838" max="3838" width="8.7109375" style="45" customWidth="1"/>
    <col min="3839" max="3839" width="8.140625" style="45" customWidth="1"/>
    <col min="3840" max="3841" width="8.85546875" style="45" customWidth="1"/>
    <col min="3842" max="4083" width="9.140625" style="45"/>
    <col min="4084" max="4084" width="31.7109375" style="45" customWidth="1"/>
    <col min="4085" max="4086" width="9.140625" style="45"/>
    <col min="4087" max="4087" width="8.28515625" style="45" customWidth="1"/>
    <col min="4088" max="4088" width="8.85546875" style="45" customWidth="1"/>
    <col min="4089" max="4089" width="9.140625" style="45" customWidth="1"/>
    <col min="4090" max="4090" width="8.5703125" style="45" customWidth="1"/>
    <col min="4091" max="4091" width="8.42578125" style="45" customWidth="1"/>
    <col min="4092" max="4092" width="8.7109375" style="45" customWidth="1"/>
    <col min="4093" max="4093" width="8.85546875" style="45" customWidth="1"/>
    <col min="4094" max="4094" width="8.7109375" style="45" customWidth="1"/>
    <col min="4095" max="4095" width="8.140625" style="45" customWidth="1"/>
    <col min="4096" max="4097" width="8.85546875" style="45" customWidth="1"/>
    <col min="4098" max="4339" width="9.140625" style="45"/>
    <col min="4340" max="4340" width="31.7109375" style="45" customWidth="1"/>
    <col min="4341" max="4342" width="9.140625" style="45"/>
    <col min="4343" max="4343" width="8.28515625" style="45" customWidth="1"/>
    <col min="4344" max="4344" width="8.85546875" style="45" customWidth="1"/>
    <col min="4345" max="4345" width="9.140625" style="45" customWidth="1"/>
    <col min="4346" max="4346" width="8.5703125" style="45" customWidth="1"/>
    <col min="4347" max="4347" width="8.42578125" style="45" customWidth="1"/>
    <col min="4348" max="4348" width="8.7109375" style="45" customWidth="1"/>
    <col min="4349" max="4349" width="8.85546875" style="45" customWidth="1"/>
    <col min="4350" max="4350" width="8.7109375" style="45" customWidth="1"/>
    <col min="4351" max="4351" width="8.140625" style="45" customWidth="1"/>
    <col min="4352" max="4353" width="8.85546875" style="45" customWidth="1"/>
    <col min="4354" max="4595" width="9.140625" style="45"/>
    <col min="4596" max="4596" width="31.7109375" style="45" customWidth="1"/>
    <col min="4597" max="4598" width="9.140625" style="45"/>
    <col min="4599" max="4599" width="8.28515625" style="45" customWidth="1"/>
    <col min="4600" max="4600" width="8.85546875" style="45" customWidth="1"/>
    <col min="4601" max="4601" width="9.140625" style="45" customWidth="1"/>
    <col min="4602" max="4602" width="8.5703125" style="45" customWidth="1"/>
    <col min="4603" max="4603" width="8.42578125" style="45" customWidth="1"/>
    <col min="4604" max="4604" width="8.7109375" style="45" customWidth="1"/>
    <col min="4605" max="4605" width="8.85546875" style="45" customWidth="1"/>
    <col min="4606" max="4606" width="8.7109375" style="45" customWidth="1"/>
    <col min="4607" max="4607" width="8.140625" style="45" customWidth="1"/>
    <col min="4608" max="4609" width="8.85546875" style="45" customWidth="1"/>
    <col min="4610" max="4851" width="9.140625" style="45"/>
    <col min="4852" max="4852" width="31.7109375" style="45" customWidth="1"/>
    <col min="4853" max="4854" width="9.140625" style="45"/>
    <col min="4855" max="4855" width="8.28515625" style="45" customWidth="1"/>
    <col min="4856" max="4856" width="8.85546875" style="45" customWidth="1"/>
    <col min="4857" max="4857" width="9.140625" style="45" customWidth="1"/>
    <col min="4858" max="4858" width="8.5703125" style="45" customWidth="1"/>
    <col min="4859" max="4859" width="8.42578125" style="45" customWidth="1"/>
    <col min="4860" max="4860" width="8.7109375" style="45" customWidth="1"/>
    <col min="4861" max="4861" width="8.85546875" style="45" customWidth="1"/>
    <col min="4862" max="4862" width="8.7109375" style="45" customWidth="1"/>
    <col min="4863" max="4863" width="8.140625" style="45" customWidth="1"/>
    <col min="4864" max="4865" width="8.85546875" style="45" customWidth="1"/>
    <col min="4866" max="5107" width="9.140625" style="45"/>
    <col min="5108" max="5108" width="31.7109375" style="45" customWidth="1"/>
    <col min="5109" max="5110" width="9.140625" style="45"/>
    <col min="5111" max="5111" width="8.28515625" style="45" customWidth="1"/>
    <col min="5112" max="5112" width="8.85546875" style="45" customWidth="1"/>
    <col min="5113" max="5113" width="9.140625" style="45" customWidth="1"/>
    <col min="5114" max="5114" width="8.5703125" style="45" customWidth="1"/>
    <col min="5115" max="5115" width="8.42578125" style="45" customWidth="1"/>
    <col min="5116" max="5116" width="8.7109375" style="45" customWidth="1"/>
    <col min="5117" max="5117" width="8.85546875" style="45" customWidth="1"/>
    <col min="5118" max="5118" width="8.7109375" style="45" customWidth="1"/>
    <col min="5119" max="5119" width="8.140625" style="45" customWidth="1"/>
    <col min="5120" max="5121" width="8.85546875" style="45" customWidth="1"/>
    <col min="5122" max="5363" width="9.140625" style="45"/>
    <col min="5364" max="5364" width="31.7109375" style="45" customWidth="1"/>
    <col min="5365" max="5366" width="9.140625" style="45"/>
    <col min="5367" max="5367" width="8.28515625" style="45" customWidth="1"/>
    <col min="5368" max="5368" width="8.85546875" style="45" customWidth="1"/>
    <col min="5369" max="5369" width="9.140625" style="45" customWidth="1"/>
    <col min="5370" max="5370" width="8.5703125" style="45" customWidth="1"/>
    <col min="5371" max="5371" width="8.42578125" style="45" customWidth="1"/>
    <col min="5372" max="5372" width="8.7109375" style="45" customWidth="1"/>
    <col min="5373" max="5373" width="8.85546875" style="45" customWidth="1"/>
    <col min="5374" max="5374" width="8.7109375" style="45" customWidth="1"/>
    <col min="5375" max="5375" width="8.140625" style="45" customWidth="1"/>
    <col min="5376" max="5377" width="8.85546875" style="45" customWidth="1"/>
    <col min="5378" max="5619" width="9.140625" style="45"/>
    <col min="5620" max="5620" width="31.7109375" style="45" customWidth="1"/>
    <col min="5621" max="5622" width="9.140625" style="45"/>
    <col min="5623" max="5623" width="8.28515625" style="45" customWidth="1"/>
    <col min="5624" max="5624" width="8.85546875" style="45" customWidth="1"/>
    <col min="5625" max="5625" width="9.140625" style="45" customWidth="1"/>
    <col min="5626" max="5626" width="8.5703125" style="45" customWidth="1"/>
    <col min="5627" max="5627" width="8.42578125" style="45" customWidth="1"/>
    <col min="5628" max="5628" width="8.7109375" style="45" customWidth="1"/>
    <col min="5629" max="5629" width="8.85546875" style="45" customWidth="1"/>
    <col min="5630" max="5630" width="8.7109375" style="45" customWidth="1"/>
    <col min="5631" max="5631" width="8.140625" style="45" customWidth="1"/>
    <col min="5632" max="5633" width="8.85546875" style="45" customWidth="1"/>
    <col min="5634" max="5875" width="9.140625" style="45"/>
    <col min="5876" max="5876" width="31.7109375" style="45" customWidth="1"/>
    <col min="5877" max="5878" width="9.140625" style="45"/>
    <col min="5879" max="5879" width="8.28515625" style="45" customWidth="1"/>
    <col min="5880" max="5880" width="8.85546875" style="45" customWidth="1"/>
    <col min="5881" max="5881" width="9.140625" style="45" customWidth="1"/>
    <col min="5882" max="5882" width="8.5703125" style="45" customWidth="1"/>
    <col min="5883" max="5883" width="8.42578125" style="45" customWidth="1"/>
    <col min="5884" max="5884" width="8.7109375" style="45" customWidth="1"/>
    <col min="5885" max="5885" width="8.85546875" style="45" customWidth="1"/>
    <col min="5886" max="5886" width="8.7109375" style="45" customWidth="1"/>
    <col min="5887" max="5887" width="8.140625" style="45" customWidth="1"/>
    <col min="5888" max="5889" width="8.85546875" style="45" customWidth="1"/>
    <col min="5890" max="6131" width="9.140625" style="45"/>
    <col min="6132" max="6132" width="31.7109375" style="45" customWidth="1"/>
    <col min="6133" max="6134" width="9.140625" style="45"/>
    <col min="6135" max="6135" width="8.28515625" style="45" customWidth="1"/>
    <col min="6136" max="6136" width="8.85546875" style="45" customWidth="1"/>
    <col min="6137" max="6137" width="9.140625" style="45" customWidth="1"/>
    <col min="6138" max="6138" width="8.5703125" style="45" customWidth="1"/>
    <col min="6139" max="6139" width="8.42578125" style="45" customWidth="1"/>
    <col min="6140" max="6140" width="8.7109375" style="45" customWidth="1"/>
    <col min="6141" max="6141" width="8.85546875" style="45" customWidth="1"/>
    <col min="6142" max="6142" width="8.7109375" style="45" customWidth="1"/>
    <col min="6143" max="6143" width="8.140625" style="45" customWidth="1"/>
    <col min="6144" max="6145" width="8.85546875" style="45" customWidth="1"/>
    <col min="6146" max="6387" width="9.140625" style="45"/>
    <col min="6388" max="6388" width="31.7109375" style="45" customWidth="1"/>
    <col min="6389" max="6390" width="9.140625" style="45"/>
    <col min="6391" max="6391" width="8.28515625" style="45" customWidth="1"/>
    <col min="6392" max="6392" width="8.85546875" style="45" customWidth="1"/>
    <col min="6393" max="6393" width="9.140625" style="45" customWidth="1"/>
    <col min="6394" max="6394" width="8.5703125" style="45" customWidth="1"/>
    <col min="6395" max="6395" width="8.42578125" style="45" customWidth="1"/>
    <col min="6396" max="6396" width="8.7109375" style="45" customWidth="1"/>
    <col min="6397" max="6397" width="8.85546875" style="45" customWidth="1"/>
    <col min="6398" max="6398" width="8.7109375" style="45" customWidth="1"/>
    <col min="6399" max="6399" width="8.140625" style="45" customWidth="1"/>
    <col min="6400" max="6401" width="8.85546875" style="45" customWidth="1"/>
    <col min="6402" max="6643" width="9.140625" style="45"/>
    <col min="6644" max="6644" width="31.7109375" style="45" customWidth="1"/>
    <col min="6645" max="6646" width="9.140625" style="45"/>
    <col min="6647" max="6647" width="8.28515625" style="45" customWidth="1"/>
    <col min="6648" max="6648" width="8.85546875" style="45" customWidth="1"/>
    <col min="6649" max="6649" width="9.140625" style="45" customWidth="1"/>
    <col min="6650" max="6650" width="8.5703125" style="45" customWidth="1"/>
    <col min="6651" max="6651" width="8.42578125" style="45" customWidth="1"/>
    <col min="6652" max="6652" width="8.7109375" style="45" customWidth="1"/>
    <col min="6653" max="6653" width="8.85546875" style="45" customWidth="1"/>
    <col min="6654" max="6654" width="8.7109375" style="45" customWidth="1"/>
    <col min="6655" max="6655" width="8.140625" style="45" customWidth="1"/>
    <col min="6656" max="6657" width="8.85546875" style="45" customWidth="1"/>
    <col min="6658" max="6899" width="9.140625" style="45"/>
    <col min="6900" max="6900" width="31.7109375" style="45" customWidth="1"/>
    <col min="6901" max="6902" width="9.140625" style="45"/>
    <col min="6903" max="6903" width="8.28515625" style="45" customWidth="1"/>
    <col min="6904" max="6904" width="8.85546875" style="45" customWidth="1"/>
    <col min="6905" max="6905" width="9.140625" style="45" customWidth="1"/>
    <col min="6906" max="6906" width="8.5703125" style="45" customWidth="1"/>
    <col min="6907" max="6907" width="8.42578125" style="45" customWidth="1"/>
    <col min="6908" max="6908" width="8.7109375" style="45" customWidth="1"/>
    <col min="6909" max="6909" width="8.85546875" style="45" customWidth="1"/>
    <col min="6910" max="6910" width="8.7109375" style="45" customWidth="1"/>
    <col min="6911" max="6911" width="8.140625" style="45" customWidth="1"/>
    <col min="6912" max="6913" width="8.85546875" style="45" customWidth="1"/>
    <col min="6914" max="7155" width="9.140625" style="45"/>
    <col min="7156" max="7156" width="31.7109375" style="45" customWidth="1"/>
    <col min="7157" max="7158" width="9.140625" style="45"/>
    <col min="7159" max="7159" width="8.28515625" style="45" customWidth="1"/>
    <col min="7160" max="7160" width="8.85546875" style="45" customWidth="1"/>
    <col min="7161" max="7161" width="9.140625" style="45" customWidth="1"/>
    <col min="7162" max="7162" width="8.5703125" style="45" customWidth="1"/>
    <col min="7163" max="7163" width="8.42578125" style="45" customWidth="1"/>
    <col min="7164" max="7164" width="8.7109375" style="45" customWidth="1"/>
    <col min="7165" max="7165" width="8.85546875" style="45" customWidth="1"/>
    <col min="7166" max="7166" width="8.7109375" style="45" customWidth="1"/>
    <col min="7167" max="7167" width="8.140625" style="45" customWidth="1"/>
    <col min="7168" max="7169" width="8.85546875" style="45" customWidth="1"/>
    <col min="7170" max="7411" width="9.140625" style="45"/>
    <col min="7412" max="7412" width="31.7109375" style="45" customWidth="1"/>
    <col min="7413" max="7414" width="9.140625" style="45"/>
    <col min="7415" max="7415" width="8.28515625" style="45" customWidth="1"/>
    <col min="7416" max="7416" width="8.85546875" style="45" customWidth="1"/>
    <col min="7417" max="7417" width="9.140625" style="45" customWidth="1"/>
    <col min="7418" max="7418" width="8.5703125" style="45" customWidth="1"/>
    <col min="7419" max="7419" width="8.42578125" style="45" customWidth="1"/>
    <col min="7420" max="7420" width="8.7109375" style="45" customWidth="1"/>
    <col min="7421" max="7421" width="8.85546875" style="45" customWidth="1"/>
    <col min="7422" max="7422" width="8.7109375" style="45" customWidth="1"/>
    <col min="7423" max="7423" width="8.140625" style="45" customWidth="1"/>
    <col min="7424" max="7425" width="8.85546875" style="45" customWidth="1"/>
    <col min="7426" max="7667" width="9.140625" style="45"/>
    <col min="7668" max="7668" width="31.7109375" style="45" customWidth="1"/>
    <col min="7669" max="7670" width="9.140625" style="45"/>
    <col min="7671" max="7671" width="8.28515625" style="45" customWidth="1"/>
    <col min="7672" max="7672" width="8.85546875" style="45" customWidth="1"/>
    <col min="7673" max="7673" width="9.140625" style="45" customWidth="1"/>
    <col min="7674" max="7674" width="8.5703125" style="45" customWidth="1"/>
    <col min="7675" max="7675" width="8.42578125" style="45" customWidth="1"/>
    <col min="7676" max="7676" width="8.7109375" style="45" customWidth="1"/>
    <col min="7677" max="7677" width="8.85546875" style="45" customWidth="1"/>
    <col min="7678" max="7678" width="8.7109375" style="45" customWidth="1"/>
    <col min="7679" max="7679" width="8.140625" style="45" customWidth="1"/>
    <col min="7680" max="7681" width="8.85546875" style="45" customWidth="1"/>
    <col min="7682" max="7923" width="9.140625" style="45"/>
    <col min="7924" max="7924" width="31.7109375" style="45" customWidth="1"/>
    <col min="7925" max="7926" width="9.140625" style="45"/>
    <col min="7927" max="7927" width="8.28515625" style="45" customWidth="1"/>
    <col min="7928" max="7928" width="8.85546875" style="45" customWidth="1"/>
    <col min="7929" max="7929" width="9.140625" style="45" customWidth="1"/>
    <col min="7930" max="7930" width="8.5703125" style="45" customWidth="1"/>
    <col min="7931" max="7931" width="8.42578125" style="45" customWidth="1"/>
    <col min="7932" max="7932" width="8.7109375" style="45" customWidth="1"/>
    <col min="7933" max="7933" width="8.85546875" style="45" customWidth="1"/>
    <col min="7934" max="7934" width="8.7109375" style="45" customWidth="1"/>
    <col min="7935" max="7935" width="8.140625" style="45" customWidth="1"/>
    <col min="7936" max="7937" width="8.85546875" style="45" customWidth="1"/>
    <col min="7938" max="8179" width="9.140625" style="45"/>
    <col min="8180" max="8180" width="31.7109375" style="45" customWidth="1"/>
    <col min="8181" max="8182" width="9.140625" style="45"/>
    <col min="8183" max="8183" width="8.28515625" style="45" customWidth="1"/>
    <col min="8184" max="8184" width="8.85546875" style="45" customWidth="1"/>
    <col min="8185" max="8185" width="9.140625" style="45" customWidth="1"/>
    <col min="8186" max="8186" width="8.5703125" style="45" customWidth="1"/>
    <col min="8187" max="8187" width="8.42578125" style="45" customWidth="1"/>
    <col min="8188" max="8188" width="8.7109375" style="45" customWidth="1"/>
    <col min="8189" max="8189" width="8.85546875" style="45" customWidth="1"/>
    <col min="8190" max="8190" width="8.7109375" style="45" customWidth="1"/>
    <col min="8191" max="8191" width="8.140625" style="45" customWidth="1"/>
    <col min="8192" max="8193" width="8.85546875" style="45" customWidth="1"/>
    <col min="8194" max="8435" width="9.140625" style="45"/>
    <col min="8436" max="8436" width="31.7109375" style="45" customWidth="1"/>
    <col min="8437" max="8438" width="9.140625" style="45"/>
    <col min="8439" max="8439" width="8.28515625" style="45" customWidth="1"/>
    <col min="8440" max="8440" width="8.85546875" style="45" customWidth="1"/>
    <col min="8441" max="8441" width="9.140625" style="45" customWidth="1"/>
    <col min="8442" max="8442" width="8.5703125" style="45" customWidth="1"/>
    <col min="8443" max="8443" width="8.42578125" style="45" customWidth="1"/>
    <col min="8444" max="8444" width="8.7109375" style="45" customWidth="1"/>
    <col min="8445" max="8445" width="8.85546875" style="45" customWidth="1"/>
    <col min="8446" max="8446" width="8.7109375" style="45" customWidth="1"/>
    <col min="8447" max="8447" width="8.140625" style="45" customWidth="1"/>
    <col min="8448" max="8449" width="8.85546875" style="45" customWidth="1"/>
    <col min="8450" max="8691" width="9.140625" style="45"/>
    <col min="8692" max="8692" width="31.7109375" style="45" customWidth="1"/>
    <col min="8693" max="8694" width="9.140625" style="45"/>
    <col min="8695" max="8695" width="8.28515625" style="45" customWidth="1"/>
    <col min="8696" max="8696" width="8.85546875" style="45" customWidth="1"/>
    <col min="8697" max="8697" width="9.140625" style="45" customWidth="1"/>
    <col min="8698" max="8698" width="8.5703125" style="45" customWidth="1"/>
    <col min="8699" max="8699" width="8.42578125" style="45" customWidth="1"/>
    <col min="8700" max="8700" width="8.7109375" style="45" customWidth="1"/>
    <col min="8701" max="8701" width="8.85546875" style="45" customWidth="1"/>
    <col min="8702" max="8702" width="8.7109375" style="45" customWidth="1"/>
    <col min="8703" max="8703" width="8.140625" style="45" customWidth="1"/>
    <col min="8704" max="8705" width="8.85546875" style="45" customWidth="1"/>
    <col min="8706" max="8947" width="9.140625" style="45"/>
    <col min="8948" max="8948" width="31.7109375" style="45" customWidth="1"/>
    <col min="8949" max="8950" width="9.140625" style="45"/>
    <col min="8951" max="8951" width="8.28515625" style="45" customWidth="1"/>
    <col min="8952" max="8952" width="8.85546875" style="45" customWidth="1"/>
    <col min="8953" max="8953" width="9.140625" style="45" customWidth="1"/>
    <col min="8954" max="8954" width="8.5703125" style="45" customWidth="1"/>
    <col min="8955" max="8955" width="8.42578125" style="45" customWidth="1"/>
    <col min="8956" max="8956" width="8.7109375" style="45" customWidth="1"/>
    <col min="8957" max="8957" width="8.85546875" style="45" customWidth="1"/>
    <col min="8958" max="8958" width="8.7109375" style="45" customWidth="1"/>
    <col min="8959" max="8959" width="8.140625" style="45" customWidth="1"/>
    <col min="8960" max="8961" width="8.85546875" style="45" customWidth="1"/>
    <col min="8962" max="9203" width="9.140625" style="45"/>
    <col min="9204" max="9204" width="31.7109375" style="45" customWidth="1"/>
    <col min="9205" max="9206" width="9.140625" style="45"/>
    <col min="9207" max="9207" width="8.28515625" style="45" customWidth="1"/>
    <col min="9208" max="9208" width="8.85546875" style="45" customWidth="1"/>
    <col min="9209" max="9209" width="9.140625" style="45" customWidth="1"/>
    <col min="9210" max="9210" width="8.5703125" style="45" customWidth="1"/>
    <col min="9211" max="9211" width="8.42578125" style="45" customWidth="1"/>
    <col min="9212" max="9212" width="8.7109375" style="45" customWidth="1"/>
    <col min="9213" max="9213" width="8.85546875" style="45" customWidth="1"/>
    <col min="9214" max="9214" width="8.7109375" style="45" customWidth="1"/>
    <col min="9215" max="9215" width="8.140625" style="45" customWidth="1"/>
    <col min="9216" max="9217" width="8.85546875" style="45" customWidth="1"/>
    <col min="9218" max="9459" width="9.140625" style="45"/>
    <col min="9460" max="9460" width="31.7109375" style="45" customWidth="1"/>
    <col min="9461" max="9462" width="9.140625" style="45"/>
    <col min="9463" max="9463" width="8.28515625" style="45" customWidth="1"/>
    <col min="9464" max="9464" width="8.85546875" style="45" customWidth="1"/>
    <col min="9465" max="9465" width="9.140625" style="45" customWidth="1"/>
    <col min="9466" max="9466" width="8.5703125" style="45" customWidth="1"/>
    <col min="9467" max="9467" width="8.42578125" style="45" customWidth="1"/>
    <col min="9468" max="9468" width="8.7109375" style="45" customWidth="1"/>
    <col min="9469" max="9469" width="8.85546875" style="45" customWidth="1"/>
    <col min="9470" max="9470" width="8.7109375" style="45" customWidth="1"/>
    <col min="9471" max="9471" width="8.140625" style="45" customWidth="1"/>
    <col min="9472" max="9473" width="8.85546875" style="45" customWidth="1"/>
    <col min="9474" max="9715" width="9.140625" style="45"/>
    <col min="9716" max="9716" width="31.7109375" style="45" customWidth="1"/>
    <col min="9717" max="9718" width="9.140625" style="45"/>
    <col min="9719" max="9719" width="8.28515625" style="45" customWidth="1"/>
    <col min="9720" max="9720" width="8.85546875" style="45" customWidth="1"/>
    <col min="9721" max="9721" width="9.140625" style="45" customWidth="1"/>
    <col min="9722" max="9722" width="8.5703125" style="45" customWidth="1"/>
    <col min="9723" max="9723" width="8.42578125" style="45" customWidth="1"/>
    <col min="9724" max="9724" width="8.7109375" style="45" customWidth="1"/>
    <col min="9725" max="9725" width="8.85546875" style="45" customWidth="1"/>
    <col min="9726" max="9726" width="8.7109375" style="45" customWidth="1"/>
    <col min="9727" max="9727" width="8.140625" style="45" customWidth="1"/>
    <col min="9728" max="9729" width="8.85546875" style="45" customWidth="1"/>
    <col min="9730" max="9971" width="9.140625" style="45"/>
    <col min="9972" max="9972" width="31.7109375" style="45" customWidth="1"/>
    <col min="9973" max="9974" width="9.140625" style="45"/>
    <col min="9975" max="9975" width="8.28515625" style="45" customWidth="1"/>
    <col min="9976" max="9976" width="8.85546875" style="45" customWidth="1"/>
    <col min="9977" max="9977" width="9.140625" style="45" customWidth="1"/>
    <col min="9978" max="9978" width="8.5703125" style="45" customWidth="1"/>
    <col min="9979" max="9979" width="8.42578125" style="45" customWidth="1"/>
    <col min="9980" max="9980" width="8.7109375" style="45" customWidth="1"/>
    <col min="9981" max="9981" width="8.85546875" style="45" customWidth="1"/>
    <col min="9982" max="9982" width="8.7109375" style="45" customWidth="1"/>
    <col min="9983" max="9983" width="8.140625" style="45" customWidth="1"/>
    <col min="9984" max="9985" width="8.85546875" style="45" customWidth="1"/>
    <col min="9986" max="10227" width="9.140625" style="45"/>
    <col min="10228" max="10228" width="31.7109375" style="45" customWidth="1"/>
    <col min="10229" max="10230" width="9.140625" style="45"/>
    <col min="10231" max="10231" width="8.28515625" style="45" customWidth="1"/>
    <col min="10232" max="10232" width="8.85546875" style="45" customWidth="1"/>
    <col min="10233" max="10233" width="9.140625" style="45" customWidth="1"/>
    <col min="10234" max="10234" width="8.5703125" style="45" customWidth="1"/>
    <col min="10235" max="10235" width="8.42578125" style="45" customWidth="1"/>
    <col min="10236" max="10236" width="8.7109375" style="45" customWidth="1"/>
    <col min="10237" max="10237" width="8.85546875" style="45" customWidth="1"/>
    <col min="10238" max="10238" width="8.7109375" style="45" customWidth="1"/>
    <col min="10239" max="10239" width="8.140625" style="45" customWidth="1"/>
    <col min="10240" max="10241" width="8.85546875" style="45" customWidth="1"/>
    <col min="10242" max="10483" width="9.140625" style="45"/>
    <col min="10484" max="10484" width="31.7109375" style="45" customWidth="1"/>
    <col min="10485" max="10486" width="9.140625" style="45"/>
    <col min="10487" max="10487" width="8.28515625" style="45" customWidth="1"/>
    <col min="10488" max="10488" width="8.85546875" style="45" customWidth="1"/>
    <col min="10489" max="10489" width="9.140625" style="45" customWidth="1"/>
    <col min="10490" max="10490" width="8.5703125" style="45" customWidth="1"/>
    <col min="10491" max="10491" width="8.42578125" style="45" customWidth="1"/>
    <col min="10492" max="10492" width="8.7109375" style="45" customWidth="1"/>
    <col min="10493" max="10493" width="8.85546875" style="45" customWidth="1"/>
    <col min="10494" max="10494" width="8.7109375" style="45" customWidth="1"/>
    <col min="10495" max="10495" width="8.140625" style="45" customWidth="1"/>
    <col min="10496" max="10497" width="8.85546875" style="45" customWidth="1"/>
    <col min="10498" max="10739" width="9.140625" style="45"/>
    <col min="10740" max="10740" width="31.7109375" style="45" customWidth="1"/>
    <col min="10741" max="10742" width="9.140625" style="45"/>
    <col min="10743" max="10743" width="8.28515625" style="45" customWidth="1"/>
    <col min="10744" max="10744" width="8.85546875" style="45" customWidth="1"/>
    <col min="10745" max="10745" width="9.140625" style="45" customWidth="1"/>
    <col min="10746" max="10746" width="8.5703125" style="45" customWidth="1"/>
    <col min="10747" max="10747" width="8.42578125" style="45" customWidth="1"/>
    <col min="10748" max="10748" width="8.7109375" style="45" customWidth="1"/>
    <col min="10749" max="10749" width="8.85546875" style="45" customWidth="1"/>
    <col min="10750" max="10750" width="8.7109375" style="45" customWidth="1"/>
    <col min="10751" max="10751" width="8.140625" style="45" customWidth="1"/>
    <col min="10752" max="10753" width="8.85546875" style="45" customWidth="1"/>
    <col min="10754" max="10995" width="9.140625" style="45"/>
    <col min="10996" max="10996" width="31.7109375" style="45" customWidth="1"/>
    <col min="10997" max="10998" width="9.140625" style="45"/>
    <col min="10999" max="10999" width="8.28515625" style="45" customWidth="1"/>
    <col min="11000" max="11000" width="8.85546875" style="45" customWidth="1"/>
    <col min="11001" max="11001" width="9.140625" style="45" customWidth="1"/>
    <col min="11002" max="11002" width="8.5703125" style="45" customWidth="1"/>
    <col min="11003" max="11003" width="8.42578125" style="45" customWidth="1"/>
    <col min="11004" max="11004" width="8.7109375" style="45" customWidth="1"/>
    <col min="11005" max="11005" width="8.85546875" style="45" customWidth="1"/>
    <col min="11006" max="11006" width="8.7109375" style="45" customWidth="1"/>
    <col min="11007" max="11007" width="8.140625" style="45" customWidth="1"/>
    <col min="11008" max="11009" width="8.85546875" style="45" customWidth="1"/>
    <col min="11010" max="11251" width="9.140625" style="45"/>
    <col min="11252" max="11252" width="31.7109375" style="45" customWidth="1"/>
    <col min="11253" max="11254" width="9.140625" style="45"/>
    <col min="11255" max="11255" width="8.28515625" style="45" customWidth="1"/>
    <col min="11256" max="11256" width="8.85546875" style="45" customWidth="1"/>
    <col min="11257" max="11257" width="9.140625" style="45" customWidth="1"/>
    <col min="11258" max="11258" width="8.5703125" style="45" customWidth="1"/>
    <col min="11259" max="11259" width="8.42578125" style="45" customWidth="1"/>
    <col min="11260" max="11260" width="8.7109375" style="45" customWidth="1"/>
    <col min="11261" max="11261" width="8.85546875" style="45" customWidth="1"/>
    <col min="11262" max="11262" width="8.7109375" style="45" customWidth="1"/>
    <col min="11263" max="11263" width="8.140625" style="45" customWidth="1"/>
    <col min="11264" max="11265" width="8.85546875" style="45" customWidth="1"/>
    <col min="11266" max="11507" width="9.140625" style="45"/>
    <col min="11508" max="11508" width="31.7109375" style="45" customWidth="1"/>
    <col min="11509" max="11510" width="9.140625" style="45"/>
    <col min="11511" max="11511" width="8.28515625" style="45" customWidth="1"/>
    <col min="11512" max="11512" width="8.85546875" style="45" customWidth="1"/>
    <col min="11513" max="11513" width="9.140625" style="45" customWidth="1"/>
    <col min="11514" max="11514" width="8.5703125" style="45" customWidth="1"/>
    <col min="11515" max="11515" width="8.42578125" style="45" customWidth="1"/>
    <col min="11516" max="11516" width="8.7109375" style="45" customWidth="1"/>
    <col min="11517" max="11517" width="8.85546875" style="45" customWidth="1"/>
    <col min="11518" max="11518" width="8.7109375" style="45" customWidth="1"/>
    <col min="11519" max="11519" width="8.140625" style="45" customWidth="1"/>
    <col min="11520" max="11521" width="8.85546875" style="45" customWidth="1"/>
    <col min="11522" max="11763" width="9.140625" style="45"/>
    <col min="11764" max="11764" width="31.7109375" style="45" customWidth="1"/>
    <col min="11765" max="11766" width="9.140625" style="45"/>
    <col min="11767" max="11767" width="8.28515625" style="45" customWidth="1"/>
    <col min="11768" max="11768" width="8.85546875" style="45" customWidth="1"/>
    <col min="11769" max="11769" width="9.140625" style="45" customWidth="1"/>
    <col min="11770" max="11770" width="8.5703125" style="45" customWidth="1"/>
    <col min="11771" max="11771" width="8.42578125" style="45" customWidth="1"/>
    <col min="11772" max="11772" width="8.7109375" style="45" customWidth="1"/>
    <col min="11773" max="11773" width="8.85546875" style="45" customWidth="1"/>
    <col min="11774" max="11774" width="8.7109375" style="45" customWidth="1"/>
    <col min="11775" max="11775" width="8.140625" style="45" customWidth="1"/>
    <col min="11776" max="11777" width="8.85546875" style="45" customWidth="1"/>
    <col min="11778" max="12019" width="9.140625" style="45"/>
    <col min="12020" max="12020" width="31.7109375" style="45" customWidth="1"/>
    <col min="12021" max="12022" width="9.140625" style="45"/>
    <col min="12023" max="12023" width="8.28515625" style="45" customWidth="1"/>
    <col min="12024" max="12024" width="8.85546875" style="45" customWidth="1"/>
    <col min="12025" max="12025" width="9.140625" style="45" customWidth="1"/>
    <col min="12026" max="12026" width="8.5703125" style="45" customWidth="1"/>
    <col min="12027" max="12027" width="8.42578125" style="45" customWidth="1"/>
    <col min="12028" max="12028" width="8.7109375" style="45" customWidth="1"/>
    <col min="12029" max="12029" width="8.85546875" style="45" customWidth="1"/>
    <col min="12030" max="12030" width="8.7109375" style="45" customWidth="1"/>
    <col min="12031" max="12031" width="8.140625" style="45" customWidth="1"/>
    <col min="12032" max="12033" width="8.85546875" style="45" customWidth="1"/>
    <col min="12034" max="12275" width="9.140625" style="45"/>
    <col min="12276" max="12276" width="31.7109375" style="45" customWidth="1"/>
    <col min="12277" max="12278" width="9.140625" style="45"/>
    <col min="12279" max="12279" width="8.28515625" style="45" customWidth="1"/>
    <col min="12280" max="12280" width="8.85546875" style="45" customWidth="1"/>
    <col min="12281" max="12281" width="9.140625" style="45" customWidth="1"/>
    <col min="12282" max="12282" width="8.5703125" style="45" customWidth="1"/>
    <col min="12283" max="12283" width="8.42578125" style="45" customWidth="1"/>
    <col min="12284" max="12284" width="8.7109375" style="45" customWidth="1"/>
    <col min="12285" max="12285" width="8.85546875" style="45" customWidth="1"/>
    <col min="12286" max="12286" width="8.7109375" style="45" customWidth="1"/>
    <col min="12287" max="12287" width="8.140625" style="45" customWidth="1"/>
    <col min="12288" max="12289" width="8.85546875" style="45" customWidth="1"/>
    <col min="12290" max="12531" width="9.140625" style="45"/>
    <col min="12532" max="12532" width="31.7109375" style="45" customWidth="1"/>
    <col min="12533" max="12534" width="9.140625" style="45"/>
    <col min="12535" max="12535" width="8.28515625" style="45" customWidth="1"/>
    <col min="12536" max="12536" width="8.85546875" style="45" customWidth="1"/>
    <col min="12537" max="12537" width="9.140625" style="45" customWidth="1"/>
    <col min="12538" max="12538" width="8.5703125" style="45" customWidth="1"/>
    <col min="12539" max="12539" width="8.42578125" style="45" customWidth="1"/>
    <col min="12540" max="12540" width="8.7109375" style="45" customWidth="1"/>
    <col min="12541" max="12541" width="8.85546875" style="45" customWidth="1"/>
    <col min="12542" max="12542" width="8.7109375" style="45" customWidth="1"/>
    <col min="12543" max="12543" width="8.140625" style="45" customWidth="1"/>
    <col min="12544" max="12545" width="8.85546875" style="45" customWidth="1"/>
    <col min="12546" max="12787" width="9.140625" style="45"/>
    <col min="12788" max="12788" width="31.7109375" style="45" customWidth="1"/>
    <col min="12789" max="12790" width="9.140625" style="45"/>
    <col min="12791" max="12791" width="8.28515625" style="45" customWidth="1"/>
    <col min="12792" max="12792" width="8.85546875" style="45" customWidth="1"/>
    <col min="12793" max="12793" width="9.140625" style="45" customWidth="1"/>
    <col min="12794" max="12794" width="8.5703125" style="45" customWidth="1"/>
    <col min="12795" max="12795" width="8.42578125" style="45" customWidth="1"/>
    <col min="12796" max="12796" width="8.7109375" style="45" customWidth="1"/>
    <col min="12797" max="12797" width="8.85546875" style="45" customWidth="1"/>
    <col min="12798" max="12798" width="8.7109375" style="45" customWidth="1"/>
    <col min="12799" max="12799" width="8.140625" style="45" customWidth="1"/>
    <col min="12800" max="12801" width="8.85546875" style="45" customWidth="1"/>
    <col min="12802" max="13043" width="9.140625" style="45"/>
    <col min="13044" max="13044" width="31.7109375" style="45" customWidth="1"/>
    <col min="13045" max="13046" width="9.140625" style="45"/>
    <col min="13047" max="13047" width="8.28515625" style="45" customWidth="1"/>
    <col min="13048" max="13048" width="8.85546875" style="45" customWidth="1"/>
    <col min="13049" max="13049" width="9.140625" style="45" customWidth="1"/>
    <col min="13050" max="13050" width="8.5703125" style="45" customWidth="1"/>
    <col min="13051" max="13051" width="8.42578125" style="45" customWidth="1"/>
    <col min="13052" max="13052" width="8.7109375" style="45" customWidth="1"/>
    <col min="13053" max="13053" width="8.85546875" style="45" customWidth="1"/>
    <col min="13054" max="13054" width="8.7109375" style="45" customWidth="1"/>
    <col min="13055" max="13055" width="8.140625" style="45" customWidth="1"/>
    <col min="13056" max="13057" width="8.85546875" style="45" customWidth="1"/>
    <col min="13058" max="13299" width="9.140625" style="45"/>
    <col min="13300" max="13300" width="31.7109375" style="45" customWidth="1"/>
    <col min="13301" max="13302" width="9.140625" style="45"/>
    <col min="13303" max="13303" width="8.28515625" style="45" customWidth="1"/>
    <col min="13304" max="13304" width="8.85546875" style="45" customWidth="1"/>
    <col min="13305" max="13305" width="9.140625" style="45" customWidth="1"/>
    <col min="13306" max="13306" width="8.5703125" style="45" customWidth="1"/>
    <col min="13307" max="13307" width="8.42578125" style="45" customWidth="1"/>
    <col min="13308" max="13308" width="8.7109375" style="45" customWidth="1"/>
    <col min="13309" max="13309" width="8.85546875" style="45" customWidth="1"/>
    <col min="13310" max="13310" width="8.7109375" style="45" customWidth="1"/>
    <col min="13311" max="13311" width="8.140625" style="45" customWidth="1"/>
    <col min="13312" max="13313" width="8.85546875" style="45" customWidth="1"/>
    <col min="13314" max="13555" width="9.140625" style="45"/>
    <col min="13556" max="13556" width="31.7109375" style="45" customWidth="1"/>
    <col min="13557" max="13558" width="9.140625" style="45"/>
    <col min="13559" max="13559" width="8.28515625" style="45" customWidth="1"/>
    <col min="13560" max="13560" width="8.85546875" style="45" customWidth="1"/>
    <col min="13561" max="13561" width="9.140625" style="45" customWidth="1"/>
    <col min="13562" max="13562" width="8.5703125" style="45" customWidth="1"/>
    <col min="13563" max="13563" width="8.42578125" style="45" customWidth="1"/>
    <col min="13564" max="13564" width="8.7109375" style="45" customWidth="1"/>
    <col min="13565" max="13565" width="8.85546875" style="45" customWidth="1"/>
    <col min="13566" max="13566" width="8.7109375" style="45" customWidth="1"/>
    <col min="13567" max="13567" width="8.140625" style="45" customWidth="1"/>
    <col min="13568" max="13569" width="8.85546875" style="45" customWidth="1"/>
    <col min="13570" max="13811" width="9.140625" style="45"/>
    <col min="13812" max="13812" width="31.7109375" style="45" customWidth="1"/>
    <col min="13813" max="13814" width="9.140625" style="45"/>
    <col min="13815" max="13815" width="8.28515625" style="45" customWidth="1"/>
    <col min="13816" max="13816" width="8.85546875" style="45" customWidth="1"/>
    <col min="13817" max="13817" width="9.140625" style="45" customWidth="1"/>
    <col min="13818" max="13818" width="8.5703125" style="45" customWidth="1"/>
    <col min="13819" max="13819" width="8.42578125" style="45" customWidth="1"/>
    <col min="13820" max="13820" width="8.7109375" style="45" customWidth="1"/>
    <col min="13821" max="13821" width="8.85546875" style="45" customWidth="1"/>
    <col min="13822" max="13822" width="8.7109375" style="45" customWidth="1"/>
    <col min="13823" max="13823" width="8.140625" style="45" customWidth="1"/>
    <col min="13824" max="13825" width="8.85546875" style="45" customWidth="1"/>
    <col min="13826" max="14067" width="9.140625" style="45"/>
    <col min="14068" max="14068" width="31.7109375" style="45" customWidth="1"/>
    <col min="14069" max="14070" width="9.140625" style="45"/>
    <col min="14071" max="14071" width="8.28515625" style="45" customWidth="1"/>
    <col min="14072" max="14072" width="8.85546875" style="45" customWidth="1"/>
    <col min="14073" max="14073" width="9.140625" style="45" customWidth="1"/>
    <col min="14074" max="14074" width="8.5703125" style="45" customWidth="1"/>
    <col min="14075" max="14075" width="8.42578125" style="45" customWidth="1"/>
    <col min="14076" max="14076" width="8.7109375" style="45" customWidth="1"/>
    <col min="14077" max="14077" width="8.85546875" style="45" customWidth="1"/>
    <col min="14078" max="14078" width="8.7109375" style="45" customWidth="1"/>
    <col min="14079" max="14079" width="8.140625" style="45" customWidth="1"/>
    <col min="14080" max="14081" width="8.85546875" style="45" customWidth="1"/>
    <col min="14082" max="14323" width="9.140625" style="45"/>
    <col min="14324" max="14324" width="31.7109375" style="45" customWidth="1"/>
    <col min="14325" max="14326" width="9.140625" style="45"/>
    <col min="14327" max="14327" width="8.28515625" style="45" customWidth="1"/>
    <col min="14328" max="14328" width="8.85546875" style="45" customWidth="1"/>
    <col min="14329" max="14329" width="9.140625" style="45" customWidth="1"/>
    <col min="14330" max="14330" width="8.5703125" style="45" customWidth="1"/>
    <col min="14331" max="14331" width="8.42578125" style="45" customWidth="1"/>
    <col min="14332" max="14332" width="8.7109375" style="45" customWidth="1"/>
    <col min="14333" max="14333" width="8.85546875" style="45" customWidth="1"/>
    <col min="14334" max="14334" width="8.7109375" style="45" customWidth="1"/>
    <col min="14335" max="14335" width="8.140625" style="45" customWidth="1"/>
    <col min="14336" max="14337" width="8.85546875" style="45" customWidth="1"/>
    <col min="14338" max="14579" width="9.140625" style="45"/>
    <col min="14580" max="14580" width="31.7109375" style="45" customWidth="1"/>
    <col min="14581" max="14582" width="9.140625" style="45"/>
    <col min="14583" max="14583" width="8.28515625" style="45" customWidth="1"/>
    <col min="14584" max="14584" width="8.85546875" style="45" customWidth="1"/>
    <col min="14585" max="14585" width="9.140625" style="45" customWidth="1"/>
    <col min="14586" max="14586" width="8.5703125" style="45" customWidth="1"/>
    <col min="14587" max="14587" width="8.42578125" style="45" customWidth="1"/>
    <col min="14588" max="14588" width="8.7109375" style="45" customWidth="1"/>
    <col min="14589" max="14589" width="8.85546875" style="45" customWidth="1"/>
    <col min="14590" max="14590" width="8.7109375" style="45" customWidth="1"/>
    <col min="14591" max="14591" width="8.140625" style="45" customWidth="1"/>
    <col min="14592" max="14593" width="8.85546875" style="45" customWidth="1"/>
    <col min="14594" max="14835" width="9.140625" style="45"/>
    <col min="14836" max="14836" width="31.7109375" style="45" customWidth="1"/>
    <col min="14837" max="14838" width="9.140625" style="45"/>
    <col min="14839" max="14839" width="8.28515625" style="45" customWidth="1"/>
    <col min="14840" max="14840" width="8.85546875" style="45" customWidth="1"/>
    <col min="14841" max="14841" width="9.140625" style="45" customWidth="1"/>
    <col min="14842" max="14842" width="8.5703125" style="45" customWidth="1"/>
    <col min="14843" max="14843" width="8.42578125" style="45" customWidth="1"/>
    <col min="14844" max="14844" width="8.7109375" style="45" customWidth="1"/>
    <col min="14845" max="14845" width="8.85546875" style="45" customWidth="1"/>
    <col min="14846" max="14846" width="8.7109375" style="45" customWidth="1"/>
    <col min="14847" max="14847" width="8.140625" style="45" customWidth="1"/>
    <col min="14848" max="14849" width="8.85546875" style="45" customWidth="1"/>
    <col min="14850" max="15091" width="9.140625" style="45"/>
    <col min="15092" max="15092" width="31.7109375" style="45" customWidth="1"/>
    <col min="15093" max="15094" width="9.140625" style="45"/>
    <col min="15095" max="15095" width="8.28515625" style="45" customWidth="1"/>
    <col min="15096" max="15096" width="8.85546875" style="45" customWidth="1"/>
    <col min="15097" max="15097" width="9.140625" style="45" customWidth="1"/>
    <col min="15098" max="15098" width="8.5703125" style="45" customWidth="1"/>
    <col min="15099" max="15099" width="8.42578125" style="45" customWidth="1"/>
    <col min="15100" max="15100" width="8.7109375" style="45" customWidth="1"/>
    <col min="15101" max="15101" width="8.85546875" style="45" customWidth="1"/>
    <col min="15102" max="15102" width="8.7109375" style="45" customWidth="1"/>
    <col min="15103" max="15103" width="8.140625" style="45" customWidth="1"/>
    <col min="15104" max="15105" width="8.85546875" style="45" customWidth="1"/>
    <col min="15106" max="15347" width="9.140625" style="45"/>
    <col min="15348" max="15348" width="31.7109375" style="45" customWidth="1"/>
    <col min="15349" max="15350" width="9.140625" style="45"/>
    <col min="15351" max="15351" width="8.28515625" style="45" customWidth="1"/>
    <col min="15352" max="15352" width="8.85546875" style="45" customWidth="1"/>
    <col min="15353" max="15353" width="9.140625" style="45" customWidth="1"/>
    <col min="15354" max="15354" width="8.5703125" style="45" customWidth="1"/>
    <col min="15355" max="15355" width="8.42578125" style="45" customWidth="1"/>
    <col min="15356" max="15356" width="8.7109375" style="45" customWidth="1"/>
    <col min="15357" max="15357" width="8.85546875" style="45" customWidth="1"/>
    <col min="15358" max="15358" width="8.7109375" style="45" customWidth="1"/>
    <col min="15359" max="15359" width="8.140625" style="45" customWidth="1"/>
    <col min="15360" max="15361" width="8.85546875" style="45" customWidth="1"/>
    <col min="15362" max="15603" width="9.140625" style="45"/>
    <col min="15604" max="15604" width="31.7109375" style="45" customWidth="1"/>
    <col min="15605" max="15606" width="9.140625" style="45"/>
    <col min="15607" max="15607" width="8.28515625" style="45" customWidth="1"/>
    <col min="15608" max="15608" width="8.85546875" style="45" customWidth="1"/>
    <col min="15609" max="15609" width="9.140625" style="45" customWidth="1"/>
    <col min="15610" max="15610" width="8.5703125" style="45" customWidth="1"/>
    <col min="15611" max="15611" width="8.42578125" style="45" customWidth="1"/>
    <col min="15612" max="15612" width="8.7109375" style="45" customWidth="1"/>
    <col min="15613" max="15613" width="8.85546875" style="45" customWidth="1"/>
    <col min="15614" max="15614" width="8.7109375" style="45" customWidth="1"/>
    <col min="15615" max="15615" width="8.140625" style="45" customWidth="1"/>
    <col min="15616" max="15617" width="8.85546875" style="45" customWidth="1"/>
    <col min="15618" max="15859" width="9.140625" style="45"/>
    <col min="15860" max="15860" width="31.7109375" style="45" customWidth="1"/>
    <col min="15861" max="15862" width="9.140625" style="45"/>
    <col min="15863" max="15863" width="8.28515625" style="45" customWidth="1"/>
    <col min="15864" max="15864" width="8.85546875" style="45" customWidth="1"/>
    <col min="15865" max="15865" width="9.140625" style="45" customWidth="1"/>
    <col min="15866" max="15866" width="8.5703125" style="45" customWidth="1"/>
    <col min="15867" max="15867" width="8.42578125" style="45" customWidth="1"/>
    <col min="15868" max="15868" width="8.7109375" style="45" customWidth="1"/>
    <col min="15869" max="15869" width="8.85546875" style="45" customWidth="1"/>
    <col min="15870" max="15870" width="8.7109375" style="45" customWidth="1"/>
    <col min="15871" max="15871" width="8.140625" style="45" customWidth="1"/>
    <col min="15872" max="15873" width="8.85546875" style="45" customWidth="1"/>
    <col min="15874" max="16115" width="9.140625" style="45"/>
    <col min="16116" max="16116" width="31.7109375" style="45" customWidth="1"/>
    <col min="16117" max="16118" width="9.140625" style="45"/>
    <col min="16119" max="16119" width="8.28515625" style="45" customWidth="1"/>
    <col min="16120" max="16120" width="8.85546875" style="45" customWidth="1"/>
    <col min="16121" max="16121" width="9.140625" style="45" customWidth="1"/>
    <col min="16122" max="16122" width="8.5703125" style="45" customWidth="1"/>
    <col min="16123" max="16123" width="8.42578125" style="45" customWidth="1"/>
    <col min="16124" max="16124" width="8.7109375" style="45" customWidth="1"/>
    <col min="16125" max="16125" width="8.85546875" style="45" customWidth="1"/>
    <col min="16126" max="16126" width="8.7109375" style="45" customWidth="1"/>
    <col min="16127" max="16127" width="8.140625" style="45" customWidth="1"/>
    <col min="16128" max="16129" width="8.85546875" style="45" customWidth="1"/>
    <col min="16130" max="16384" width="9.140625" style="45"/>
  </cols>
  <sheetData>
    <row r="1" spans="1:20">
      <c r="A1" s="19"/>
      <c r="B1" s="5"/>
    </row>
    <row r="2" spans="1:20">
      <c r="A2" s="19" t="s">
        <v>0</v>
      </c>
      <c r="B2" s="45" t="s">
        <v>240</v>
      </c>
    </row>
    <row r="3" spans="1:20">
      <c r="A3" s="19" t="s">
        <v>27</v>
      </c>
      <c r="B3" s="45" t="s">
        <v>28</v>
      </c>
    </row>
    <row r="4" spans="1:20">
      <c r="A4" s="7" t="s">
        <v>23</v>
      </c>
      <c r="B4" s="45" t="s">
        <v>243</v>
      </c>
    </row>
    <row r="5" spans="1:20">
      <c r="A5" s="7" t="s">
        <v>131</v>
      </c>
      <c r="B5" s="45" t="s">
        <v>244</v>
      </c>
      <c r="C5" s="58"/>
      <c r="D5" s="58"/>
      <c r="E5" s="58"/>
    </row>
    <row r="6" spans="1:20">
      <c r="A6" s="19" t="s">
        <v>126</v>
      </c>
      <c r="B6" s="8" t="s">
        <v>129</v>
      </c>
      <c r="C6" s="58"/>
      <c r="D6" s="58"/>
      <c r="E6" s="58"/>
    </row>
    <row r="7" spans="1:20">
      <c r="A7" s="19" t="s">
        <v>128</v>
      </c>
      <c r="B7" s="9" t="s">
        <v>129</v>
      </c>
      <c r="C7" s="58"/>
      <c r="D7" s="58"/>
      <c r="E7" s="58"/>
    </row>
    <row r="8" spans="1:20">
      <c r="A8" s="7"/>
      <c r="B8" s="21" t="s">
        <v>140</v>
      </c>
      <c r="C8" s="58"/>
      <c r="D8" s="58"/>
      <c r="E8" s="58"/>
    </row>
    <row r="9" spans="1:20">
      <c r="A9" s="7"/>
      <c r="B9" s="9"/>
      <c r="C9" s="58"/>
      <c r="D9" s="58"/>
      <c r="E9" s="58"/>
    </row>
    <row r="10" spans="1:20">
      <c r="A10" s="58"/>
      <c r="B10" s="58"/>
      <c r="C10" s="58"/>
      <c r="D10" s="58"/>
      <c r="E10" s="58"/>
      <c r="F10" s="58"/>
    </row>
    <row r="11" spans="1:20">
      <c r="A11" s="58"/>
      <c r="B11" s="58"/>
      <c r="C11" s="58"/>
      <c r="D11" s="58"/>
      <c r="E11" s="58"/>
      <c r="F11" s="58"/>
    </row>
    <row r="12" spans="1:20">
      <c r="A12" s="58"/>
      <c r="B12" s="58"/>
      <c r="C12" s="58"/>
      <c r="D12" s="58"/>
      <c r="E12" s="58"/>
      <c r="F12" s="58"/>
      <c r="G12" s="161"/>
      <c r="H12" s="161"/>
      <c r="I12" s="161">
        <v>2016</v>
      </c>
      <c r="J12" s="161">
        <v>2017</v>
      </c>
      <c r="K12" s="161">
        <v>2018</v>
      </c>
    </row>
    <row r="13" spans="1:20" ht="15" customHeight="1">
      <c r="A13" s="58"/>
      <c r="B13" s="58"/>
      <c r="C13" s="58"/>
      <c r="D13" s="58"/>
      <c r="E13" s="58"/>
      <c r="F13" s="58"/>
      <c r="G13" s="172" t="s">
        <v>29</v>
      </c>
      <c r="H13" s="172"/>
      <c r="I13" s="1">
        <v>1.3920457238637987</v>
      </c>
      <c r="J13" s="1">
        <v>2.4113826447373157</v>
      </c>
      <c r="K13" s="1">
        <v>3.0398011719785991</v>
      </c>
      <c r="M13" s="45" t="b">
        <f>I13=I24</f>
        <v>1</v>
      </c>
      <c r="N13" s="45" t="b">
        <f t="shared" ref="N13:O13" si="0">J13=J24</f>
        <v>1</v>
      </c>
      <c r="O13" s="45" t="b">
        <f t="shared" si="0"/>
        <v>1</v>
      </c>
    </row>
    <row r="14" spans="1:20" ht="15" customHeight="1">
      <c r="A14" s="58"/>
      <c r="B14" s="58"/>
      <c r="C14" s="58"/>
      <c r="D14" s="58"/>
      <c r="E14" s="58"/>
      <c r="F14" s="58"/>
      <c r="G14" s="342" t="s">
        <v>132</v>
      </c>
      <c r="H14" s="343"/>
      <c r="I14" s="176">
        <v>0.94511552376008789</v>
      </c>
      <c r="J14" s="176">
        <v>1.6371841328179539</v>
      </c>
      <c r="K14" s="176">
        <v>2.0638426077031511</v>
      </c>
      <c r="M14" s="45" t="b">
        <f t="shared" ref="M14:M20" si="1">I14=I25</f>
        <v>1</v>
      </c>
      <c r="N14" s="45" t="b">
        <f t="shared" ref="N14:N20" si="2">J14=J25</f>
        <v>1</v>
      </c>
      <c r="O14" s="45" t="b">
        <f t="shared" ref="O14:O20" si="3">K14=K25</f>
        <v>1</v>
      </c>
    </row>
    <row r="15" spans="1:20" ht="15" customHeight="1">
      <c r="A15" s="58"/>
      <c r="B15" s="58"/>
      <c r="C15" s="58"/>
      <c r="D15" s="58"/>
      <c r="E15" s="58"/>
      <c r="F15" s="58"/>
      <c r="G15" s="339" t="s">
        <v>30</v>
      </c>
      <c r="H15" s="174" t="s">
        <v>31</v>
      </c>
      <c r="I15" s="2">
        <v>0.33374760019762562</v>
      </c>
      <c r="J15" s="2">
        <v>-0.34492676119083399</v>
      </c>
      <c r="K15" s="2">
        <v>4.8409406409801008</v>
      </c>
      <c r="L15" s="58"/>
      <c r="M15" s="45" t="b">
        <f t="shared" si="1"/>
        <v>1</v>
      </c>
      <c r="N15" s="45" t="b">
        <f t="shared" si="2"/>
        <v>1</v>
      </c>
      <c r="O15" s="45" t="b">
        <f t="shared" si="3"/>
        <v>1</v>
      </c>
    </row>
    <row r="16" spans="1:20" ht="26.25" customHeight="1">
      <c r="A16" s="58"/>
      <c r="B16" s="58"/>
      <c r="C16" s="58"/>
      <c r="D16" s="58"/>
      <c r="E16" s="58"/>
      <c r="F16" s="58"/>
      <c r="G16" s="340"/>
      <c r="H16" s="174" t="s">
        <v>167</v>
      </c>
      <c r="I16" s="2">
        <v>-6.530094783115576</v>
      </c>
      <c r="J16" s="2">
        <v>7.7336414230475334</v>
      </c>
      <c r="K16" s="2">
        <v>3.5763843206533465</v>
      </c>
      <c r="L16" s="58"/>
      <c r="M16" s="45" t="b">
        <f t="shared" si="1"/>
        <v>1</v>
      </c>
      <c r="N16" s="45" t="b">
        <f t="shared" si="2"/>
        <v>1</v>
      </c>
      <c r="O16" s="45" t="b">
        <f t="shared" si="3"/>
        <v>1</v>
      </c>
      <c r="Q16" s="58"/>
      <c r="R16" s="58"/>
      <c r="S16" s="58"/>
      <c r="T16" s="58"/>
    </row>
    <row r="17" spans="1:20" ht="15" customHeight="1">
      <c r="A17" s="58"/>
      <c r="B17" s="58"/>
      <c r="C17" s="58"/>
      <c r="D17" s="58"/>
      <c r="E17" s="58"/>
      <c r="F17" s="58"/>
      <c r="G17" s="340"/>
      <c r="H17" s="175" t="s">
        <v>32</v>
      </c>
      <c r="I17" s="3">
        <v>0.21742118093381441</v>
      </c>
      <c r="J17" s="3">
        <v>0.36653356612059623</v>
      </c>
      <c r="K17" s="3">
        <v>1.8872986351425416</v>
      </c>
      <c r="L17" s="58"/>
      <c r="M17" s="45" t="b">
        <f t="shared" si="1"/>
        <v>1</v>
      </c>
      <c r="N17" s="45" t="b">
        <f t="shared" si="2"/>
        <v>1</v>
      </c>
      <c r="O17" s="45" t="b">
        <f t="shared" si="3"/>
        <v>1</v>
      </c>
      <c r="Q17" s="58"/>
      <c r="R17" s="58"/>
      <c r="S17" s="58"/>
      <c r="T17" s="58"/>
    </row>
    <row r="18" spans="1:20" ht="15" customHeight="1">
      <c r="A18" s="58"/>
      <c r="B18" s="58"/>
      <c r="C18" s="58"/>
      <c r="D18" s="58"/>
      <c r="E18" s="58"/>
      <c r="F18" s="58"/>
      <c r="G18" s="341"/>
      <c r="H18" s="162" t="s">
        <v>33</v>
      </c>
      <c r="I18" s="3">
        <v>-1.7068144826270739</v>
      </c>
      <c r="J18" s="3">
        <v>2.2612897898978765</v>
      </c>
      <c r="K18" s="3">
        <v>2.9328547322981926</v>
      </c>
      <c r="L18" s="58"/>
      <c r="M18" s="45" t="b">
        <f t="shared" si="1"/>
        <v>1</v>
      </c>
      <c r="N18" s="45" t="b">
        <f t="shared" si="2"/>
        <v>1</v>
      </c>
      <c r="O18" s="45" t="b">
        <f t="shared" si="3"/>
        <v>1</v>
      </c>
      <c r="Q18" s="58"/>
      <c r="R18" s="58"/>
      <c r="S18" s="58"/>
      <c r="T18" s="58"/>
    </row>
    <row r="19" spans="1:20" ht="15" customHeight="1">
      <c r="A19" s="58"/>
      <c r="B19" s="58"/>
      <c r="C19" s="58"/>
      <c r="D19" s="58"/>
      <c r="E19" s="58"/>
      <c r="F19" s="58"/>
      <c r="G19" s="344" t="s">
        <v>132</v>
      </c>
      <c r="H19" s="345"/>
      <c r="I19" s="173">
        <v>-0.46021001764939301</v>
      </c>
      <c r="J19" s="173">
        <v>0.75477123330838403</v>
      </c>
      <c r="K19" s="173">
        <v>0.94126359109201729</v>
      </c>
      <c r="M19" s="45" t="b">
        <f t="shared" si="1"/>
        <v>1</v>
      </c>
      <c r="N19" s="45" t="b">
        <f t="shared" si="2"/>
        <v>1</v>
      </c>
      <c r="O19" s="45" t="b">
        <f t="shared" si="3"/>
        <v>1</v>
      </c>
      <c r="Q19" s="58"/>
      <c r="R19" s="58"/>
      <c r="S19" s="58"/>
      <c r="T19" s="58"/>
    </row>
    <row r="20" spans="1:20" ht="15" customHeight="1">
      <c r="A20" s="58"/>
      <c r="B20" s="58"/>
      <c r="C20" s="58"/>
      <c r="D20" s="58"/>
      <c r="E20" s="58"/>
      <c r="F20" s="58"/>
      <c r="G20" s="338" t="s">
        <v>123</v>
      </c>
      <c r="H20" s="338"/>
      <c r="I20" s="163">
        <v>0.38490550611069452</v>
      </c>
      <c r="J20" s="163">
        <v>2.3619553661263382</v>
      </c>
      <c r="K20" s="163">
        <v>3.0051061987951684</v>
      </c>
      <c r="M20" s="45" t="b">
        <f t="shared" si="1"/>
        <v>1</v>
      </c>
      <c r="N20" s="45" t="b">
        <f t="shared" si="2"/>
        <v>1</v>
      </c>
      <c r="O20" s="45" t="b">
        <f t="shared" si="3"/>
        <v>1</v>
      </c>
      <c r="Q20" s="58"/>
      <c r="R20" s="58"/>
      <c r="S20" s="58"/>
      <c r="T20" s="58"/>
    </row>
    <row r="21" spans="1:20" ht="15" customHeight="1">
      <c r="A21" s="58"/>
      <c r="B21" s="58"/>
      <c r="C21" s="58"/>
      <c r="D21" s="58"/>
      <c r="E21" s="58"/>
      <c r="F21" s="58"/>
      <c r="G21" s="58"/>
      <c r="H21" s="58"/>
      <c r="N21" s="58"/>
      <c r="Q21" s="58"/>
      <c r="R21" s="58"/>
      <c r="S21" s="58"/>
      <c r="T21" s="58"/>
    </row>
    <row r="22" spans="1:20" ht="15" customHeight="1">
      <c r="A22" s="58"/>
      <c r="B22" s="58"/>
      <c r="C22" s="58"/>
      <c r="D22" s="58"/>
      <c r="E22" s="58"/>
      <c r="F22" s="58"/>
      <c r="G22" s="58"/>
      <c r="H22" s="58"/>
      <c r="N22" s="58"/>
      <c r="Q22" s="58"/>
      <c r="R22" s="58"/>
      <c r="S22" s="58"/>
      <c r="T22" s="58"/>
    </row>
    <row r="23" spans="1:20" ht="15" customHeight="1">
      <c r="A23" s="58"/>
      <c r="B23" s="58"/>
      <c r="C23" s="58"/>
      <c r="D23" s="58"/>
      <c r="E23" s="58"/>
      <c r="F23" s="58"/>
      <c r="G23" s="161"/>
      <c r="H23" s="161"/>
      <c r="I23" s="161">
        <f t="shared" ref="I23:J23" si="4">I12</f>
        <v>2016</v>
      </c>
      <c r="J23" s="161">
        <f t="shared" si="4"/>
        <v>2017</v>
      </c>
      <c r="K23" s="161">
        <f t="shared" ref="K23" si="5">K12</f>
        <v>2018</v>
      </c>
    </row>
    <row r="24" spans="1:20" ht="15" customHeight="1">
      <c r="G24" s="172" t="s">
        <v>34</v>
      </c>
      <c r="H24" s="172"/>
      <c r="I24" s="1">
        <v>1.3920457238637987</v>
      </c>
      <c r="J24" s="1">
        <v>2.4113826447373157</v>
      </c>
      <c r="K24" s="1">
        <v>3.0398011719785991</v>
      </c>
    </row>
    <row r="25" spans="1:20" ht="15" customHeight="1">
      <c r="G25" s="177" t="s">
        <v>133</v>
      </c>
      <c r="H25" s="178"/>
      <c r="I25" s="173">
        <v>0.94511552376008789</v>
      </c>
      <c r="J25" s="173">
        <v>1.6371841328179539</v>
      </c>
      <c r="K25" s="173">
        <v>2.0638426077031511</v>
      </c>
    </row>
    <row r="26" spans="1:20" ht="15" customHeight="1">
      <c r="A26" s="58"/>
      <c r="B26" s="58"/>
      <c r="C26" s="58"/>
      <c r="D26" s="58"/>
      <c r="E26" s="58"/>
      <c r="F26" s="58"/>
      <c r="G26" s="339" t="s">
        <v>35</v>
      </c>
      <c r="H26" s="179" t="s">
        <v>36</v>
      </c>
      <c r="I26" s="2">
        <v>0.33374760019762562</v>
      </c>
      <c r="J26" s="2">
        <v>-0.34492676119083399</v>
      </c>
      <c r="K26" s="2">
        <v>4.8409406409801008</v>
      </c>
    </row>
    <row r="27" spans="1:20" ht="15" customHeight="1">
      <c r="A27" s="58"/>
      <c r="B27" s="58"/>
      <c r="C27" s="58"/>
      <c r="D27" s="58"/>
      <c r="E27" s="58"/>
      <c r="F27" s="58"/>
      <c r="G27" s="340"/>
      <c r="H27" s="174" t="s">
        <v>210</v>
      </c>
      <c r="I27" s="2">
        <v>-6.530094783115576</v>
      </c>
      <c r="J27" s="2">
        <v>7.7336414230475334</v>
      </c>
      <c r="K27" s="2">
        <v>3.5763843206533465</v>
      </c>
    </row>
    <row r="28" spans="1:20" ht="15" customHeight="1">
      <c r="A28" s="58"/>
      <c r="B28" s="58"/>
      <c r="C28" s="58"/>
      <c r="D28" s="58"/>
      <c r="E28" s="58"/>
      <c r="F28" s="58"/>
      <c r="G28" s="340"/>
      <c r="H28" s="175" t="s">
        <v>37</v>
      </c>
      <c r="I28" s="3">
        <v>0.21742118093381441</v>
      </c>
      <c r="J28" s="3">
        <v>0.36653356612059623</v>
      </c>
      <c r="K28" s="3">
        <v>1.8872986351425416</v>
      </c>
    </row>
    <row r="29" spans="1:20" ht="15" customHeight="1">
      <c r="A29" s="58"/>
      <c r="B29" s="58"/>
      <c r="C29" s="58"/>
      <c r="D29" s="58"/>
      <c r="E29" s="58"/>
      <c r="F29" s="58"/>
      <c r="G29" s="341"/>
      <c r="H29" s="162" t="s">
        <v>38</v>
      </c>
      <c r="I29" s="3">
        <v>-1.7068144826270739</v>
      </c>
      <c r="J29" s="3">
        <v>2.2612897898978765</v>
      </c>
      <c r="K29" s="3">
        <v>2.9328547322981926</v>
      </c>
    </row>
    <row r="30" spans="1:20" ht="15" customHeight="1">
      <c r="A30" s="58"/>
      <c r="B30" s="58"/>
      <c r="C30" s="58"/>
      <c r="D30" s="58"/>
      <c r="E30" s="58"/>
      <c r="F30" s="58"/>
      <c r="G30" s="177" t="s">
        <v>133</v>
      </c>
      <c r="H30" s="178"/>
      <c r="I30" s="173">
        <v>-0.46021001764939301</v>
      </c>
      <c r="J30" s="173">
        <v>0.75477123330838403</v>
      </c>
      <c r="K30" s="173">
        <v>0.94126359109201729</v>
      </c>
    </row>
    <row r="31" spans="1:20" ht="15" customHeight="1">
      <c r="G31" s="338" t="s">
        <v>124</v>
      </c>
      <c r="H31" s="338"/>
      <c r="I31" s="163">
        <v>0.38490550611069452</v>
      </c>
      <c r="J31" s="163">
        <v>2.3619553661263382</v>
      </c>
      <c r="K31" s="163">
        <v>3.0051061987951684</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31:H31"/>
    <mergeCell ref="G15:G18"/>
    <mergeCell ref="G20:H20"/>
    <mergeCell ref="G26:G29"/>
    <mergeCell ref="G14:H14"/>
    <mergeCell ref="G19:H19"/>
  </mergeCells>
  <conditionalFormatting sqref="M13:O20">
    <cfRule type="cellIs" dxfId="3" priority="1" operator="notEqual">
      <formula>TRUE</formula>
    </cfRule>
    <cfRule type="cellIs" dxfId="2" priority="2" operator="equal">
      <formula>TRUE</formula>
    </cfRule>
  </conditionalFormatting>
  <pageMargins left="0.75" right="0.75" top="1" bottom="1" header="0.5" footer="0.5"/>
  <pageSetup paperSize="9" orientation="portrait"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31"/>
  <sheetViews>
    <sheetView showGridLines="0" zoomScaleNormal="100" workbookViewId="0">
      <pane xSplit="1" ySplit="8" topLeftCell="B9" activePane="bottomRight" state="frozen"/>
      <selection pane="topRight"/>
      <selection pane="bottomLeft"/>
      <selection pane="bottomRight"/>
    </sheetView>
  </sheetViews>
  <sheetFormatPr defaultColWidth="10.7109375" defaultRowHeight="15" customHeight="1"/>
  <cols>
    <col min="1" max="2" width="10.7109375" style="116"/>
    <col min="3" max="3" width="36.7109375" style="116" customWidth="1"/>
    <col min="4" max="6" width="10.7109375" style="116"/>
    <col min="7" max="7" width="10.7109375" style="116" customWidth="1"/>
    <col min="8" max="10" width="10.7109375" style="116"/>
    <col min="11" max="11" width="13.140625" style="116" bestFit="1" customWidth="1"/>
    <col min="12" max="12" width="12.42578125" style="116" bestFit="1" customWidth="1"/>
    <col min="13" max="13" width="7.140625" style="116" bestFit="1" customWidth="1"/>
    <col min="14" max="16384" width="10.7109375" style="116"/>
  </cols>
  <sheetData>
    <row r="1" spans="1:14" ht="15" customHeight="1">
      <c r="A1" s="125"/>
    </row>
    <row r="2" spans="1:14" ht="15" customHeight="1">
      <c r="A2" s="125" t="s">
        <v>0</v>
      </c>
      <c r="B2" s="116" t="s">
        <v>174</v>
      </c>
    </row>
    <row r="3" spans="1:14" ht="15" customHeight="1">
      <c r="A3" s="125" t="s">
        <v>27</v>
      </c>
      <c r="B3" s="116" t="s">
        <v>175</v>
      </c>
    </row>
    <row r="4" spans="1:14" ht="15" customHeight="1">
      <c r="A4" s="7" t="s">
        <v>23</v>
      </c>
      <c r="B4" s="116" t="s">
        <v>241</v>
      </c>
    </row>
    <row r="5" spans="1:14" ht="15" customHeight="1">
      <c r="A5" s="7" t="s">
        <v>131</v>
      </c>
      <c r="B5" s="116" t="s">
        <v>211</v>
      </c>
    </row>
    <row r="6" spans="1:14" ht="15" customHeight="1">
      <c r="A6" s="125" t="s">
        <v>126</v>
      </c>
      <c r="B6" s="116" t="s">
        <v>224</v>
      </c>
    </row>
    <row r="7" spans="1:14" ht="15" customHeight="1">
      <c r="A7" s="125" t="s">
        <v>128</v>
      </c>
      <c r="B7" s="116" t="s">
        <v>159</v>
      </c>
    </row>
    <row r="8" spans="1:14" ht="15" customHeight="1">
      <c r="B8" s="126" t="s">
        <v>141</v>
      </c>
    </row>
    <row r="9" spans="1:14" ht="15" customHeight="1">
      <c r="B9" s="126"/>
    </row>
    <row r="10" spans="1:14" ht="15" customHeight="1">
      <c r="C10" s="348" t="s">
        <v>194</v>
      </c>
      <c r="D10" s="346">
        <v>2016</v>
      </c>
      <c r="E10" s="348"/>
      <c r="F10" s="346">
        <v>2017</v>
      </c>
      <c r="G10" s="348"/>
      <c r="H10" s="255">
        <v>2018</v>
      </c>
      <c r="I10" s="346" t="s">
        <v>150</v>
      </c>
      <c r="J10" s="347"/>
    </row>
    <row r="11" spans="1:14" ht="15" customHeight="1">
      <c r="C11" s="349"/>
      <c r="D11" s="169" t="s">
        <v>245</v>
      </c>
      <c r="E11" s="262" t="s">
        <v>299</v>
      </c>
      <c r="F11" s="169" t="s">
        <v>245</v>
      </c>
      <c r="G11" s="262" t="s">
        <v>299</v>
      </c>
      <c r="H11" s="256" t="s">
        <v>299</v>
      </c>
      <c r="I11" s="169">
        <v>2016</v>
      </c>
      <c r="J11" s="160">
        <v>2017</v>
      </c>
    </row>
    <row r="12" spans="1:14" ht="15" customHeight="1">
      <c r="C12" s="157" t="s">
        <v>218</v>
      </c>
      <c r="D12" s="165">
        <v>1.1200000000000001</v>
      </c>
      <c r="E12" s="150">
        <v>1.1100000000000001</v>
      </c>
      <c r="F12" s="165">
        <v>1.1200000000000001</v>
      </c>
      <c r="G12" s="150">
        <v>1.06</v>
      </c>
      <c r="H12" s="205">
        <v>1.06</v>
      </c>
      <c r="I12" s="330" t="s">
        <v>477</v>
      </c>
      <c r="J12" s="213" t="s">
        <v>478</v>
      </c>
    </row>
    <row r="13" spans="1:14" ht="15" customHeight="1">
      <c r="C13" s="157" t="s">
        <v>151</v>
      </c>
      <c r="D13" s="166">
        <v>43.5</v>
      </c>
      <c r="E13" s="149">
        <v>43.9</v>
      </c>
      <c r="F13" s="166">
        <v>50.6</v>
      </c>
      <c r="G13" s="149">
        <v>55.3</v>
      </c>
      <c r="H13" s="206">
        <v>56.6</v>
      </c>
      <c r="I13" s="330" t="s">
        <v>479</v>
      </c>
      <c r="J13" s="213" t="s">
        <v>480</v>
      </c>
      <c r="K13" s="147"/>
    </row>
    <row r="14" spans="1:14" ht="15" customHeight="1">
      <c r="C14" s="157" t="s">
        <v>152</v>
      </c>
      <c r="D14" s="165"/>
      <c r="E14" s="150"/>
      <c r="F14" s="165" t="s">
        <v>122</v>
      </c>
      <c r="G14" s="150" t="s">
        <v>122</v>
      </c>
      <c r="H14" s="205"/>
      <c r="I14" s="330"/>
      <c r="J14" s="213"/>
      <c r="L14" s="147"/>
      <c r="M14" s="147"/>
      <c r="N14" s="148"/>
    </row>
    <row r="15" spans="1:14" ht="15" customHeight="1">
      <c r="C15" s="157" t="s">
        <v>195</v>
      </c>
      <c r="D15" s="165">
        <v>4.38</v>
      </c>
      <c r="E15" s="150">
        <v>4.34</v>
      </c>
      <c r="F15" s="165">
        <v>4.72</v>
      </c>
      <c r="G15" s="150">
        <v>4.47</v>
      </c>
      <c r="H15" s="205">
        <v>5.0999999999999996</v>
      </c>
      <c r="I15" s="330" t="s">
        <v>477</v>
      </c>
      <c r="J15" s="213" t="s">
        <v>481</v>
      </c>
      <c r="L15" s="147"/>
      <c r="M15" s="147"/>
      <c r="N15" s="148"/>
    </row>
    <row r="16" spans="1:14" ht="15" customHeight="1">
      <c r="C16" s="157" t="s">
        <v>196</v>
      </c>
      <c r="D16" s="165">
        <v>3.52</v>
      </c>
      <c r="E16" s="150">
        <v>3.57</v>
      </c>
      <c r="F16" s="165">
        <v>3.55</v>
      </c>
      <c r="G16" s="150">
        <v>3.66</v>
      </c>
      <c r="H16" s="205">
        <v>3.97</v>
      </c>
      <c r="I16" s="330" t="s">
        <v>482</v>
      </c>
      <c r="J16" s="213" t="s">
        <v>483</v>
      </c>
      <c r="L16" s="147"/>
      <c r="M16" s="147"/>
      <c r="N16" s="148"/>
    </row>
    <row r="17" spans="3:14" ht="15" customHeight="1">
      <c r="C17" s="157" t="s">
        <v>312</v>
      </c>
      <c r="D17" s="167">
        <v>0.1</v>
      </c>
      <c r="E17" s="149">
        <v>0.2</v>
      </c>
      <c r="F17" s="167">
        <v>1.2</v>
      </c>
      <c r="G17" s="149">
        <v>1.3</v>
      </c>
      <c r="H17" s="206">
        <v>1.5</v>
      </c>
      <c r="I17" s="167" t="s">
        <v>484</v>
      </c>
      <c r="J17" s="206" t="s">
        <v>484</v>
      </c>
      <c r="L17" s="147"/>
      <c r="M17" s="147"/>
      <c r="N17" s="152"/>
    </row>
    <row r="18" spans="3:14" ht="15" customHeight="1">
      <c r="C18" s="159" t="s">
        <v>197</v>
      </c>
      <c r="D18" s="168">
        <v>2.1</v>
      </c>
      <c r="E18" s="258">
        <v>2.2999999999999998</v>
      </c>
      <c r="F18" s="168">
        <v>1.6</v>
      </c>
      <c r="G18" s="258">
        <v>1.5</v>
      </c>
      <c r="H18" s="259">
        <v>1.7</v>
      </c>
      <c r="I18" s="168" t="s">
        <v>485</v>
      </c>
      <c r="J18" s="259" t="s">
        <v>486</v>
      </c>
      <c r="L18" s="147"/>
      <c r="M18" s="147"/>
      <c r="N18" s="152"/>
    </row>
    <row r="19" spans="3:14" ht="15" customHeight="1">
      <c r="L19" s="152"/>
      <c r="N19" s="152"/>
    </row>
    <row r="20" spans="3:14" ht="15" customHeight="1">
      <c r="L20" s="152"/>
      <c r="N20" s="152"/>
    </row>
    <row r="23" spans="3:14" ht="15" customHeight="1">
      <c r="C23" s="348" t="s">
        <v>153</v>
      </c>
      <c r="D23" s="346">
        <v>2016</v>
      </c>
      <c r="E23" s="348"/>
      <c r="F23" s="346">
        <v>2017</v>
      </c>
      <c r="G23" s="348"/>
      <c r="H23" s="255">
        <v>2018</v>
      </c>
      <c r="I23" s="346" t="s">
        <v>154</v>
      </c>
      <c r="J23" s="347"/>
    </row>
    <row r="24" spans="3:14" ht="15" customHeight="1">
      <c r="C24" s="349"/>
      <c r="D24" s="169" t="s">
        <v>246</v>
      </c>
      <c r="E24" s="262" t="s">
        <v>299</v>
      </c>
      <c r="F24" s="169" t="s">
        <v>246</v>
      </c>
      <c r="G24" s="262" t="s">
        <v>299</v>
      </c>
      <c r="H24" s="256" t="s">
        <v>299</v>
      </c>
      <c r="I24" s="169">
        <v>2016</v>
      </c>
      <c r="J24" s="160">
        <v>2017</v>
      </c>
      <c r="L24" s="152"/>
      <c r="N24" s="152"/>
    </row>
    <row r="25" spans="3:14" ht="15" customHeight="1">
      <c r="C25" s="157" t="s">
        <v>218</v>
      </c>
      <c r="D25" s="165">
        <v>1.1200000000000001</v>
      </c>
      <c r="E25" s="150">
        <v>1.1100000000000001</v>
      </c>
      <c r="F25" s="170">
        <v>1.1200000000000001</v>
      </c>
      <c r="G25" s="171">
        <v>1.06</v>
      </c>
      <c r="H25" s="257">
        <v>1.06</v>
      </c>
      <c r="I25" s="330" t="s">
        <v>477</v>
      </c>
      <c r="J25" s="213" t="s">
        <v>478</v>
      </c>
    </row>
    <row r="26" spans="3:14" ht="15" customHeight="1">
      <c r="C26" s="157" t="s">
        <v>155</v>
      </c>
      <c r="D26" s="166">
        <v>43.5</v>
      </c>
      <c r="E26" s="149">
        <v>43.9</v>
      </c>
      <c r="F26" s="166">
        <v>50.6</v>
      </c>
      <c r="G26" s="149">
        <v>55.3</v>
      </c>
      <c r="H26" s="206">
        <v>56.6</v>
      </c>
      <c r="I26" s="330" t="s">
        <v>479</v>
      </c>
      <c r="J26" s="213" t="s">
        <v>480</v>
      </c>
    </row>
    <row r="27" spans="3:14" ht="15" customHeight="1">
      <c r="C27" s="157" t="s">
        <v>156</v>
      </c>
      <c r="D27" s="165"/>
      <c r="E27" s="150"/>
      <c r="F27" s="165" t="s">
        <v>122</v>
      </c>
      <c r="G27" s="150" t="s">
        <v>122</v>
      </c>
      <c r="H27" s="205"/>
      <c r="I27" s="330"/>
      <c r="J27" s="213"/>
    </row>
    <row r="28" spans="3:14" ht="15" customHeight="1">
      <c r="C28" s="157" t="s">
        <v>157</v>
      </c>
      <c r="D28" s="165">
        <v>4.38</v>
      </c>
      <c r="E28" s="150">
        <v>4.34</v>
      </c>
      <c r="F28" s="165">
        <v>4.72</v>
      </c>
      <c r="G28" s="150">
        <v>4.47</v>
      </c>
      <c r="H28" s="205">
        <v>5.0999999999999996</v>
      </c>
      <c r="I28" s="330" t="s">
        <v>477</v>
      </c>
      <c r="J28" s="213" t="s">
        <v>481</v>
      </c>
    </row>
    <row r="29" spans="3:14" ht="15" customHeight="1">
      <c r="C29" s="157" t="s">
        <v>160</v>
      </c>
      <c r="D29" s="165">
        <v>3.52</v>
      </c>
      <c r="E29" s="150">
        <v>3.57</v>
      </c>
      <c r="F29" s="165">
        <v>3.55</v>
      </c>
      <c r="G29" s="151">
        <v>3.66</v>
      </c>
      <c r="H29" s="209">
        <v>3.97</v>
      </c>
      <c r="I29" s="330" t="s">
        <v>482</v>
      </c>
      <c r="J29" s="213" t="s">
        <v>483</v>
      </c>
    </row>
    <row r="30" spans="3:14" ht="15" customHeight="1">
      <c r="C30" s="157" t="s">
        <v>165</v>
      </c>
      <c r="D30" s="167">
        <v>0.1</v>
      </c>
      <c r="E30" s="149">
        <v>0.2</v>
      </c>
      <c r="F30" s="166">
        <v>1.2</v>
      </c>
      <c r="G30" s="149">
        <v>1.3</v>
      </c>
      <c r="H30" s="206">
        <v>1.5</v>
      </c>
      <c r="I30" s="167" t="s">
        <v>487</v>
      </c>
      <c r="J30" s="206" t="s">
        <v>487</v>
      </c>
    </row>
    <row r="31" spans="3:14" ht="15" customHeight="1">
      <c r="C31" s="158" t="s">
        <v>198</v>
      </c>
      <c r="D31" s="168">
        <v>2.1</v>
      </c>
      <c r="E31" s="258">
        <v>2.2999999999999998</v>
      </c>
      <c r="F31" s="168">
        <v>1.6</v>
      </c>
      <c r="G31" s="258">
        <v>1.5</v>
      </c>
      <c r="H31" s="259">
        <v>1.7</v>
      </c>
      <c r="I31" s="168" t="s">
        <v>488</v>
      </c>
      <c r="J31" s="259" t="s">
        <v>489</v>
      </c>
    </row>
  </sheetData>
  <mergeCells count="8">
    <mergeCell ref="I10:J10"/>
    <mergeCell ref="I23:J23"/>
    <mergeCell ref="D10:E10"/>
    <mergeCell ref="C10:C11"/>
    <mergeCell ref="C23:C24"/>
    <mergeCell ref="D23:E23"/>
    <mergeCell ref="F10:G10"/>
    <mergeCell ref="F23:G23"/>
  </mergeCells>
  <pageMargins left="0.7" right="0.7" top="0.75" bottom="0.75" header="0.3" footer="0.3"/>
  <pageSetup paperSize="9" orientation="portrait" r:id="rId1"/>
  <ignoredErrors>
    <ignoredError sqref="I12:J2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AF70"/>
  <sheetViews>
    <sheetView showGridLines="0" zoomScaleNormal="100" workbookViewId="0">
      <pane xSplit="3" ySplit="14" topLeftCell="D15" activePane="bottomRight" state="frozen"/>
      <selection pane="topRight"/>
      <selection pane="bottomLeft"/>
      <selection pane="bottomRight"/>
    </sheetView>
  </sheetViews>
  <sheetFormatPr defaultColWidth="9.140625" defaultRowHeight="12"/>
  <cols>
    <col min="1" max="1" width="13" style="127" bestFit="1" customWidth="1"/>
    <col min="2" max="2" width="16" style="127" customWidth="1"/>
    <col min="3" max="3" width="14" style="127" customWidth="1"/>
    <col min="4" max="10" width="9.140625" style="127"/>
    <col min="11" max="11" width="10.5703125" style="127" bestFit="1" customWidth="1"/>
    <col min="12" max="12" width="10.5703125" style="127" customWidth="1"/>
    <col min="13" max="13" width="9.140625" style="127"/>
    <col min="14" max="14" width="11.42578125" style="127" bestFit="1" customWidth="1"/>
    <col min="15" max="16384" width="9.140625" style="127"/>
  </cols>
  <sheetData>
    <row r="2" spans="1:15">
      <c r="A2" s="127" t="s">
        <v>0</v>
      </c>
      <c r="B2" s="127" t="s">
        <v>229</v>
      </c>
      <c r="G2" s="128"/>
    </row>
    <row r="3" spans="1:15">
      <c r="A3" s="127" t="s">
        <v>27</v>
      </c>
      <c r="B3" s="127" t="s">
        <v>182</v>
      </c>
    </row>
    <row r="4" spans="1:15">
      <c r="A4" s="127" t="s">
        <v>23</v>
      </c>
      <c r="B4" s="127" t="s">
        <v>472</v>
      </c>
    </row>
    <row r="5" spans="1:15">
      <c r="A5" s="127" t="s">
        <v>131</v>
      </c>
      <c r="B5" s="218" t="s">
        <v>475</v>
      </c>
    </row>
    <row r="6" spans="1:15">
      <c r="A6" s="127" t="s">
        <v>126</v>
      </c>
      <c r="B6" s="127" t="s">
        <v>127</v>
      </c>
    </row>
    <row r="7" spans="1:15">
      <c r="A7" s="127" t="s">
        <v>128</v>
      </c>
      <c r="B7" s="127" t="s">
        <v>189</v>
      </c>
    </row>
    <row r="8" spans="1:15">
      <c r="B8" s="129" t="s">
        <v>142</v>
      </c>
    </row>
    <row r="10" spans="1:15">
      <c r="A10" s="127" t="s">
        <v>24</v>
      </c>
      <c r="B10" s="127" t="s">
        <v>14</v>
      </c>
      <c r="C10" s="127" t="s">
        <v>14</v>
      </c>
    </row>
    <row r="11" spans="1:15">
      <c r="B11" s="127" t="s">
        <v>25</v>
      </c>
      <c r="C11" s="127" t="s">
        <v>25</v>
      </c>
    </row>
    <row r="13" spans="1:15">
      <c r="K13" s="127" t="s">
        <v>311</v>
      </c>
      <c r="L13" s="127" t="s">
        <v>470</v>
      </c>
    </row>
    <row r="14" spans="1:15">
      <c r="D14" s="127" t="s">
        <v>2</v>
      </c>
      <c r="E14" s="127" t="s">
        <v>3</v>
      </c>
      <c r="F14" s="127" t="s">
        <v>4</v>
      </c>
      <c r="G14" s="127" t="s">
        <v>5</v>
      </c>
      <c r="H14" s="127" t="s">
        <v>6</v>
      </c>
      <c r="I14" s="127" t="s">
        <v>7</v>
      </c>
      <c r="J14" s="127" t="s">
        <v>8</v>
      </c>
      <c r="K14" s="127" t="s">
        <v>325</v>
      </c>
      <c r="L14" s="127" t="s">
        <v>469</v>
      </c>
      <c r="M14" s="127" t="s">
        <v>119</v>
      </c>
    </row>
    <row r="15" spans="1:15">
      <c r="A15" s="331">
        <v>39844</v>
      </c>
      <c r="B15" s="131" t="s">
        <v>60</v>
      </c>
      <c r="C15" s="218" t="str">
        <f t="shared" ref="C15:C41" si="0">LEFT(B15,4)&amp;"."&amp;ROMAN(RIGHT(B15,1))&amp;".n.év"</f>
        <v>2009.I.n.év</v>
      </c>
      <c r="D15" s="141">
        <v>-6.8090586319256801</v>
      </c>
      <c r="E15" s="141"/>
      <c r="F15" s="141"/>
      <c r="G15" s="141"/>
      <c r="H15" s="141"/>
      <c r="I15" s="141"/>
      <c r="J15" s="141"/>
      <c r="K15" s="141">
        <v>-6.8090586319256801</v>
      </c>
      <c r="L15" s="332">
        <v>-6.834546198141652</v>
      </c>
      <c r="M15" s="133"/>
      <c r="N15" s="136"/>
      <c r="O15" s="134"/>
    </row>
    <row r="16" spans="1:15">
      <c r="A16" s="331">
        <v>39933</v>
      </c>
      <c r="B16" s="131" t="s">
        <v>61</v>
      </c>
      <c r="C16" s="218" t="str">
        <f t="shared" si="0"/>
        <v>2009.II.n.év</v>
      </c>
      <c r="D16" s="141">
        <v>-7.5342277427784499</v>
      </c>
      <c r="E16" s="141"/>
      <c r="F16" s="141"/>
      <c r="G16" s="141"/>
      <c r="H16" s="141"/>
      <c r="I16" s="141"/>
      <c r="J16" s="141"/>
      <c r="K16" s="141">
        <v>-7.5342277427784499</v>
      </c>
      <c r="L16" s="332">
        <v>-7.53110681082903</v>
      </c>
      <c r="M16" s="133"/>
      <c r="N16" s="136"/>
    </row>
    <row r="17" spans="1:15">
      <c r="A17" s="331">
        <v>40025</v>
      </c>
      <c r="B17" s="131" t="s">
        <v>62</v>
      </c>
      <c r="C17" s="218" t="str">
        <f t="shared" si="0"/>
        <v>2009.III.n.év</v>
      </c>
      <c r="D17" s="141">
        <v>-7.4409615055139797</v>
      </c>
      <c r="E17" s="141"/>
      <c r="F17" s="141"/>
      <c r="G17" s="141"/>
      <c r="H17" s="141"/>
      <c r="I17" s="141"/>
      <c r="J17" s="141"/>
      <c r="K17" s="141">
        <v>-7.4409615055139797</v>
      </c>
      <c r="L17" s="332">
        <v>-7.4420235949281164</v>
      </c>
      <c r="M17" s="133"/>
      <c r="N17" s="136"/>
    </row>
    <row r="18" spans="1:15">
      <c r="A18" s="331">
        <v>40117</v>
      </c>
      <c r="B18" s="131" t="s">
        <v>63</v>
      </c>
      <c r="C18" s="218" t="str">
        <f t="shared" si="0"/>
        <v>2009.IV.n.év</v>
      </c>
      <c r="D18" s="141">
        <v>-4.1337343905106296</v>
      </c>
      <c r="E18" s="141"/>
      <c r="F18" s="141"/>
      <c r="G18" s="141"/>
      <c r="H18" s="141"/>
      <c r="I18" s="141"/>
      <c r="J18" s="141"/>
      <c r="K18" s="141">
        <v>-4.1337343905106296</v>
      </c>
      <c r="L18" s="332">
        <v>-4.1365614122972403</v>
      </c>
      <c r="M18" s="133"/>
      <c r="N18" s="136"/>
    </row>
    <row r="19" spans="1:15">
      <c r="A19" s="130">
        <v>40209</v>
      </c>
      <c r="B19" s="131" t="s">
        <v>64</v>
      </c>
      <c r="C19" s="127" t="str">
        <f t="shared" si="0"/>
        <v>2010.I.n.év</v>
      </c>
      <c r="D19" s="141">
        <v>-0.367349928011933</v>
      </c>
      <c r="E19" s="132"/>
      <c r="F19" s="132"/>
      <c r="G19" s="132"/>
      <c r="H19" s="132"/>
      <c r="I19" s="132"/>
      <c r="J19" s="132"/>
      <c r="K19" s="132">
        <v>-0.367349928011933</v>
      </c>
      <c r="L19" s="263">
        <v>-0.36056902067782914</v>
      </c>
      <c r="M19" s="133"/>
      <c r="N19" s="136"/>
    </row>
    <row r="20" spans="1:15">
      <c r="A20" s="130">
        <v>40298</v>
      </c>
      <c r="B20" s="131" t="s">
        <v>65</v>
      </c>
      <c r="C20" s="127" t="str">
        <f t="shared" si="0"/>
        <v>2010.II.n.év</v>
      </c>
      <c r="D20" s="141">
        <v>0.50087541310803374</v>
      </c>
      <c r="E20" s="132"/>
      <c r="F20" s="132"/>
      <c r="G20" s="132"/>
      <c r="H20" s="132"/>
      <c r="I20" s="132"/>
      <c r="J20" s="132"/>
      <c r="K20" s="132">
        <v>0.50087541310803374</v>
      </c>
      <c r="L20" s="263">
        <v>0.49615547191442033</v>
      </c>
      <c r="M20" s="133"/>
      <c r="N20" s="136"/>
    </row>
    <row r="21" spans="1:15">
      <c r="A21" s="130">
        <v>40390</v>
      </c>
      <c r="B21" s="131" t="s">
        <v>66</v>
      </c>
      <c r="C21" s="127" t="str">
        <f t="shared" si="0"/>
        <v>2010.III.n.év</v>
      </c>
      <c r="D21" s="141">
        <v>1.1089198883663016</v>
      </c>
      <c r="E21" s="132"/>
      <c r="F21" s="132"/>
      <c r="G21" s="132"/>
      <c r="H21" s="132"/>
      <c r="I21" s="132"/>
      <c r="J21" s="132"/>
      <c r="K21" s="132">
        <v>1.1089198883663016</v>
      </c>
      <c r="L21" s="263">
        <v>1.1081193545388004</v>
      </c>
      <c r="M21" s="133"/>
      <c r="N21" s="136"/>
    </row>
    <row r="22" spans="1:15">
      <c r="A22" s="130">
        <v>40482</v>
      </c>
      <c r="B22" s="131" t="s">
        <v>67</v>
      </c>
      <c r="C22" s="127" t="str">
        <f t="shared" si="0"/>
        <v>2010.IV.n.év</v>
      </c>
      <c r="D22" s="141">
        <v>1.2516487415310138</v>
      </c>
      <c r="E22" s="132"/>
      <c r="F22" s="132"/>
      <c r="G22" s="132"/>
      <c r="H22" s="132"/>
      <c r="I22" s="132"/>
      <c r="J22" s="132"/>
      <c r="K22" s="132">
        <v>1.2516487415310138</v>
      </c>
      <c r="L22" s="263">
        <v>1.2454964094878136</v>
      </c>
      <c r="M22" s="133"/>
      <c r="N22" s="136"/>
    </row>
    <row r="23" spans="1:15">
      <c r="A23" s="130">
        <v>40574</v>
      </c>
      <c r="B23" s="131" t="s">
        <v>68</v>
      </c>
      <c r="C23" s="127" t="str">
        <f t="shared" si="0"/>
        <v>2011.I.n.év</v>
      </c>
      <c r="D23" s="141">
        <v>2.1964103562807367</v>
      </c>
      <c r="E23" s="132"/>
      <c r="F23" s="132"/>
      <c r="G23" s="132"/>
      <c r="H23" s="132"/>
      <c r="I23" s="132"/>
      <c r="J23" s="132"/>
      <c r="K23" s="132">
        <v>2.1964103562807367</v>
      </c>
      <c r="L23" s="263">
        <v>2.1923765150991983</v>
      </c>
      <c r="M23" s="133"/>
      <c r="N23" s="136"/>
    </row>
    <row r="24" spans="1:15">
      <c r="A24" s="130">
        <v>40663</v>
      </c>
      <c r="B24" s="131" t="s">
        <v>69</v>
      </c>
      <c r="C24" s="127" t="str">
        <f t="shared" si="0"/>
        <v>2011.II.n.év</v>
      </c>
      <c r="D24" s="141">
        <v>1.5841079634195694</v>
      </c>
      <c r="E24" s="132"/>
      <c r="F24" s="132"/>
      <c r="G24" s="132"/>
      <c r="H24" s="132"/>
      <c r="I24" s="132"/>
      <c r="J24" s="132"/>
      <c r="K24" s="132">
        <v>1.5841079634195694</v>
      </c>
      <c r="L24" s="263">
        <v>1.5863064044200286</v>
      </c>
      <c r="M24" s="133"/>
      <c r="N24" s="136"/>
    </row>
    <row r="25" spans="1:15">
      <c r="A25" s="130">
        <v>40755</v>
      </c>
      <c r="B25" s="131" t="s">
        <v>70</v>
      </c>
      <c r="C25" s="127" t="str">
        <f t="shared" si="0"/>
        <v>2011.III.n.év</v>
      </c>
      <c r="D25" s="141">
        <v>1.3134542729333418</v>
      </c>
      <c r="E25" s="132"/>
      <c r="F25" s="132"/>
      <c r="G25" s="132"/>
      <c r="H25" s="132"/>
      <c r="I25" s="132"/>
      <c r="J25" s="132"/>
      <c r="K25" s="132">
        <v>1.3134542729333418</v>
      </c>
      <c r="L25" s="263">
        <v>1.3105022839203144</v>
      </c>
      <c r="M25" s="133"/>
      <c r="N25" s="136"/>
    </row>
    <row r="26" spans="1:15">
      <c r="A26" s="130">
        <v>40847</v>
      </c>
      <c r="B26" s="131" t="s">
        <v>71</v>
      </c>
      <c r="C26" s="127" t="str">
        <f t="shared" si="0"/>
        <v>2011.IV.n.év</v>
      </c>
      <c r="D26" s="141">
        <v>1.9066470448332353</v>
      </c>
      <c r="E26" s="132"/>
      <c r="F26" s="132"/>
      <c r="G26" s="132"/>
      <c r="H26" s="132"/>
      <c r="I26" s="132"/>
      <c r="J26" s="132"/>
      <c r="K26" s="132">
        <v>1.9066470448332353</v>
      </c>
      <c r="L26" s="263">
        <v>1.9122287110728422</v>
      </c>
      <c r="M26" s="133"/>
      <c r="N26" s="136"/>
    </row>
    <row r="27" spans="1:15">
      <c r="A27" s="130">
        <v>40939</v>
      </c>
      <c r="B27" s="131" t="s">
        <v>72</v>
      </c>
      <c r="C27" s="127" t="str">
        <f t="shared" si="0"/>
        <v>2012.I.n.év</v>
      </c>
      <c r="D27" s="141">
        <v>-1.1456381019614383</v>
      </c>
      <c r="E27" s="132"/>
      <c r="F27" s="132"/>
      <c r="G27" s="132"/>
      <c r="H27" s="132"/>
      <c r="I27" s="132"/>
      <c r="J27" s="132"/>
      <c r="K27" s="132">
        <v>-1.1456381019614383</v>
      </c>
      <c r="L27" s="263">
        <v>-1.1215235326761785</v>
      </c>
      <c r="M27" s="133"/>
      <c r="N27" s="136"/>
    </row>
    <row r="28" spans="1:15">
      <c r="A28" s="130">
        <v>41029</v>
      </c>
      <c r="B28" s="131" t="s">
        <v>73</v>
      </c>
      <c r="C28" s="127" t="str">
        <f t="shared" si="0"/>
        <v>2012.II.n.év</v>
      </c>
      <c r="D28" s="141">
        <v>-1.3553616794629448</v>
      </c>
      <c r="E28" s="132"/>
      <c r="F28" s="132"/>
      <c r="G28" s="132"/>
      <c r="H28" s="132"/>
      <c r="I28" s="132"/>
      <c r="J28" s="132"/>
      <c r="K28" s="132">
        <v>-1.3553616794629448</v>
      </c>
      <c r="L28" s="263">
        <v>-1.3508369871468204</v>
      </c>
      <c r="M28" s="133"/>
      <c r="N28" s="136"/>
      <c r="O28" s="132"/>
    </row>
    <row r="29" spans="1:15">
      <c r="A29" s="130">
        <v>41121</v>
      </c>
      <c r="B29" s="131" t="s">
        <v>74</v>
      </c>
      <c r="C29" s="127" t="str">
        <f t="shared" si="0"/>
        <v>2012.III.n.év</v>
      </c>
      <c r="D29" s="141">
        <v>-1.3260055675537501</v>
      </c>
      <c r="E29" s="132"/>
      <c r="F29" s="132"/>
      <c r="G29" s="132"/>
      <c r="H29" s="132"/>
      <c r="I29" s="132"/>
      <c r="J29" s="132"/>
      <c r="K29" s="132">
        <v>-1.3260055675537501</v>
      </c>
      <c r="L29" s="263">
        <v>-1.3169021059647719</v>
      </c>
      <c r="M29" s="133"/>
      <c r="N29" s="136"/>
      <c r="O29" s="132"/>
    </row>
    <row r="30" spans="1:15">
      <c r="A30" s="130">
        <v>41213</v>
      </c>
      <c r="B30" s="131" t="s">
        <v>75</v>
      </c>
      <c r="C30" s="127" t="str">
        <f t="shared" si="0"/>
        <v>2012.IV.n.év</v>
      </c>
      <c r="D30" s="141">
        <v>-2.2770673373844801</v>
      </c>
      <c r="E30" s="132"/>
      <c r="F30" s="132"/>
      <c r="G30" s="132"/>
      <c r="H30" s="132"/>
      <c r="I30" s="132"/>
      <c r="J30" s="132"/>
      <c r="K30" s="132">
        <v>-2.2770673373844801</v>
      </c>
      <c r="L30" s="263">
        <v>-2.274142588505967</v>
      </c>
      <c r="M30" s="133"/>
      <c r="N30" s="136"/>
      <c r="O30" s="132"/>
    </row>
    <row r="31" spans="1:15">
      <c r="A31" s="130">
        <v>41305</v>
      </c>
      <c r="B31" s="131" t="s">
        <v>76</v>
      </c>
      <c r="C31" s="127" t="str">
        <f t="shared" si="0"/>
        <v>2013.I.n.év</v>
      </c>
      <c r="D31" s="141">
        <v>0.74534902850031415</v>
      </c>
      <c r="E31" s="132"/>
      <c r="F31" s="132"/>
      <c r="G31" s="132"/>
      <c r="H31" s="132"/>
      <c r="I31" s="132"/>
      <c r="J31" s="132"/>
      <c r="K31" s="132">
        <v>0.74534902850031415</v>
      </c>
      <c r="L31" s="263">
        <v>0.72421529477435342</v>
      </c>
      <c r="M31" s="133"/>
      <c r="N31" s="136"/>
      <c r="O31" s="132"/>
    </row>
    <row r="32" spans="1:15">
      <c r="A32" s="130">
        <v>41394</v>
      </c>
      <c r="B32" s="131" t="s">
        <v>77</v>
      </c>
      <c r="C32" s="127" t="str">
        <f t="shared" si="0"/>
        <v>2013.II.n.év</v>
      </c>
      <c r="D32" s="141">
        <v>1.7154252987113807</v>
      </c>
      <c r="E32" s="132"/>
      <c r="F32" s="132"/>
      <c r="G32" s="132"/>
      <c r="H32" s="132"/>
      <c r="I32" s="132"/>
      <c r="J32" s="132"/>
      <c r="K32" s="132">
        <v>1.7154252987113807</v>
      </c>
      <c r="L32" s="263">
        <v>1.7137066062605584</v>
      </c>
      <c r="M32" s="133"/>
      <c r="N32" s="136"/>
      <c r="O32" s="132"/>
    </row>
    <row r="33" spans="1:32">
      <c r="A33" s="130">
        <v>41486</v>
      </c>
      <c r="B33" s="131" t="s">
        <v>78</v>
      </c>
      <c r="C33" s="127" t="str">
        <f t="shared" si="0"/>
        <v>2013.III.n.év</v>
      </c>
      <c r="D33" s="141">
        <v>2.5694737594273249</v>
      </c>
      <c r="E33" s="132"/>
      <c r="F33" s="132"/>
      <c r="G33" s="132"/>
      <c r="H33" s="132"/>
      <c r="I33" s="132"/>
      <c r="J33" s="132"/>
      <c r="K33" s="132">
        <v>2.5694737594273249</v>
      </c>
      <c r="L33" s="263">
        <v>2.566011209868563</v>
      </c>
      <c r="N33" s="136"/>
      <c r="O33" s="132"/>
    </row>
    <row r="34" spans="1:32">
      <c r="A34" s="130">
        <v>41578</v>
      </c>
      <c r="B34" s="131" t="s">
        <v>79</v>
      </c>
      <c r="C34" s="127" t="str">
        <f t="shared" si="0"/>
        <v>2013.IV.n.év</v>
      </c>
      <c r="D34" s="141">
        <v>3.8800729408516617</v>
      </c>
      <c r="E34" s="132"/>
      <c r="F34" s="132"/>
      <c r="G34" s="132"/>
      <c r="H34" s="132"/>
      <c r="I34" s="132"/>
      <c r="J34" s="132"/>
      <c r="K34" s="132">
        <v>3.8800729408516617</v>
      </c>
      <c r="L34" s="263">
        <v>3.881612205620911</v>
      </c>
      <c r="N34" s="136"/>
      <c r="O34" s="132"/>
    </row>
    <row r="35" spans="1:32">
      <c r="A35" s="130">
        <v>41670</v>
      </c>
      <c r="B35" s="131" t="s">
        <v>80</v>
      </c>
      <c r="C35" s="127" t="str">
        <f t="shared" si="0"/>
        <v>2014.I.n.év</v>
      </c>
      <c r="D35" s="141">
        <v>4.0614059374637321</v>
      </c>
      <c r="E35" s="132"/>
      <c r="F35" s="132"/>
      <c r="G35" s="132"/>
      <c r="H35" s="132"/>
      <c r="I35" s="132"/>
      <c r="J35" s="132"/>
      <c r="K35" s="132">
        <v>4.0614059374637321</v>
      </c>
      <c r="L35" s="263">
        <v>4.0514835326551832</v>
      </c>
      <c r="M35" s="132"/>
      <c r="N35" s="136"/>
      <c r="O35" s="132"/>
    </row>
    <row r="36" spans="1:32">
      <c r="A36" s="130">
        <v>41759</v>
      </c>
      <c r="B36" s="131" t="s">
        <v>81</v>
      </c>
      <c r="C36" s="127" t="str">
        <f t="shared" si="0"/>
        <v>2014.II.n.év</v>
      </c>
      <c r="D36" s="141">
        <v>4.4174006744963634</v>
      </c>
      <c r="E36" s="132"/>
      <c r="F36" s="132"/>
      <c r="G36" s="132"/>
      <c r="H36" s="132"/>
      <c r="I36" s="132"/>
      <c r="J36" s="132"/>
      <c r="K36" s="132">
        <v>4.4174006744963634</v>
      </c>
      <c r="L36" s="263">
        <v>4.4139378236972533</v>
      </c>
      <c r="M36" s="132"/>
      <c r="N36" s="136"/>
      <c r="O36" s="132"/>
    </row>
    <row r="37" spans="1:32">
      <c r="A37" s="130">
        <v>41851</v>
      </c>
      <c r="B37" s="131" t="s">
        <v>82</v>
      </c>
      <c r="C37" s="127" t="str">
        <f t="shared" si="0"/>
        <v>2014.III.n.év</v>
      </c>
      <c r="D37" s="141">
        <v>3.9572774520170384</v>
      </c>
      <c r="E37" s="132"/>
      <c r="F37" s="132"/>
      <c r="G37" s="132"/>
      <c r="H37" s="132"/>
      <c r="I37" s="132"/>
      <c r="J37" s="132"/>
      <c r="K37" s="132">
        <v>3.9572774520170384</v>
      </c>
      <c r="L37" s="263">
        <v>3.9615311215399913</v>
      </c>
      <c r="M37" s="132"/>
      <c r="N37" s="136"/>
      <c r="O37" s="132"/>
    </row>
    <row r="38" spans="1:32">
      <c r="A38" s="130">
        <v>41943</v>
      </c>
      <c r="B38" s="131" t="s">
        <v>83</v>
      </c>
      <c r="C38" s="127" t="str">
        <f t="shared" si="0"/>
        <v>2014.IV.n.év</v>
      </c>
      <c r="D38" s="141">
        <v>3.3877395205660292</v>
      </c>
      <c r="E38" s="132"/>
      <c r="F38" s="132"/>
      <c r="G38" s="132"/>
      <c r="H38" s="132"/>
      <c r="I38" s="132"/>
      <c r="J38" s="132"/>
      <c r="K38" s="132">
        <v>3.3877395205660292</v>
      </c>
      <c r="L38" s="263">
        <v>3.3881070268704008</v>
      </c>
      <c r="M38" s="132"/>
      <c r="N38" s="136"/>
      <c r="O38" s="132"/>
    </row>
    <row r="39" spans="1:32">
      <c r="A39" s="130">
        <v>42035</v>
      </c>
      <c r="B39" s="131" t="s">
        <v>104</v>
      </c>
      <c r="C39" s="127" t="str">
        <f t="shared" si="0"/>
        <v>2015.I.n.év</v>
      </c>
      <c r="D39" s="141">
        <v>3.5665942270360764</v>
      </c>
      <c r="E39" s="132">
        <v>0.18074559510920851</v>
      </c>
      <c r="F39" s="132">
        <v>0.10267807223658565</v>
      </c>
      <c r="G39" s="132">
        <v>8.6705886842601831E-2</v>
      </c>
      <c r="H39" s="132">
        <v>8.6705886842602276E-2</v>
      </c>
      <c r="I39" s="132">
        <v>0.10267807223658476</v>
      </c>
      <c r="J39" s="132">
        <v>0.18074559510920896</v>
      </c>
      <c r="K39" s="132">
        <v>3.9367237812244724</v>
      </c>
      <c r="L39" s="263">
        <v>3.9061573104906842</v>
      </c>
      <c r="M39" s="132"/>
      <c r="N39" s="136"/>
      <c r="O39" s="132"/>
    </row>
    <row r="40" spans="1:32">
      <c r="A40" s="130">
        <v>42124</v>
      </c>
      <c r="B40" s="131" t="s">
        <v>111</v>
      </c>
      <c r="C40" s="127" t="str">
        <f t="shared" si="0"/>
        <v>2015.II.n.év</v>
      </c>
      <c r="D40" s="141">
        <v>2.3664757990498715</v>
      </c>
      <c r="E40" s="132">
        <v>0.20977884907129019</v>
      </c>
      <c r="F40" s="132">
        <v>0.11917130155030975</v>
      </c>
      <c r="G40" s="132">
        <v>0.10063349614997019</v>
      </c>
      <c r="H40" s="132">
        <v>0.10063349614997019</v>
      </c>
      <c r="I40" s="132">
        <v>0.11917130155030975</v>
      </c>
      <c r="J40" s="132">
        <v>0.20977884907128974</v>
      </c>
      <c r="K40" s="132">
        <v>2.7960594458214416</v>
      </c>
      <c r="L40" s="263">
        <v>2.7916419316811556</v>
      </c>
      <c r="M40" s="132"/>
      <c r="N40" s="136"/>
      <c r="O40" s="132"/>
    </row>
    <row r="41" spans="1:32">
      <c r="A41" s="130">
        <v>42216</v>
      </c>
      <c r="B41" s="131" t="s">
        <v>112</v>
      </c>
      <c r="C41" s="127" t="str">
        <f t="shared" si="0"/>
        <v>2015.III.n.év</v>
      </c>
      <c r="D41" s="132">
        <v>2.1359005032267389</v>
      </c>
      <c r="E41" s="132">
        <v>0.25703912415511576</v>
      </c>
      <c r="F41" s="132">
        <v>0.14601894857620756</v>
      </c>
      <c r="G41" s="132">
        <v>0.12330483185301988</v>
      </c>
      <c r="H41" s="132">
        <v>0.12330483185301988</v>
      </c>
      <c r="I41" s="132">
        <v>0.14601894857620801</v>
      </c>
      <c r="J41" s="132">
        <v>0.25703912415511487</v>
      </c>
      <c r="K41" s="132">
        <v>2.6622634078110821</v>
      </c>
      <c r="L41" s="263">
        <v>2.6830553463804847</v>
      </c>
      <c r="M41" s="132"/>
      <c r="N41" s="136"/>
      <c r="O41" s="132"/>
    </row>
    <row r="42" spans="1:32">
      <c r="A42" s="130">
        <v>42308</v>
      </c>
      <c r="B42" s="131" t="s">
        <v>115</v>
      </c>
      <c r="C42" s="127" t="str">
        <f t="shared" ref="C42:C46" si="1">LEFT(B42,4)&amp;"."&amp;ROMAN(RIGHT(B42,1))&amp;".n.év"</f>
        <v>2015.IV.n.év</v>
      </c>
      <c r="D42" s="132">
        <v>2.4332116001954689</v>
      </c>
      <c r="E42" s="132">
        <v>0.28076218471915704</v>
      </c>
      <c r="F42" s="132">
        <v>0.15949555985846731</v>
      </c>
      <c r="G42" s="132">
        <v>0.13468507602208613</v>
      </c>
      <c r="H42" s="132">
        <v>0.13468507602208613</v>
      </c>
      <c r="I42" s="132">
        <v>0.15949555985846775</v>
      </c>
      <c r="J42" s="132">
        <v>0.28076218471915615</v>
      </c>
      <c r="K42" s="132">
        <v>3.0081544207951794</v>
      </c>
      <c r="L42" s="263">
        <v>3.0172393684341046</v>
      </c>
      <c r="M42" s="132"/>
      <c r="N42" s="136"/>
      <c r="O42" s="132"/>
    </row>
    <row r="43" spans="1:32">
      <c r="A43" s="130">
        <v>42400</v>
      </c>
      <c r="B43" s="127" t="s">
        <v>121</v>
      </c>
      <c r="C43" s="127" t="str">
        <f t="shared" si="1"/>
        <v>2016.I.n.év</v>
      </c>
      <c r="D43" s="132">
        <v>0.80883743136687425</v>
      </c>
      <c r="E43" s="132">
        <v>0.41050772346733178</v>
      </c>
      <c r="F43" s="132">
        <v>0.23320148775071026</v>
      </c>
      <c r="G43" s="132">
        <v>0.19692560804852066</v>
      </c>
      <c r="H43" s="132">
        <v>0.10603686587228034</v>
      </c>
      <c r="I43" s="132">
        <v>0.1255700318657671</v>
      </c>
      <c r="J43" s="132">
        <v>0.2210426203285627</v>
      </c>
      <c r="K43" s="132">
        <v>1.6494722506334369</v>
      </c>
      <c r="L43" s="263">
        <v>0.92039250496694081</v>
      </c>
      <c r="M43" s="132"/>
      <c r="N43" s="136"/>
      <c r="O43" s="132"/>
    </row>
    <row r="44" spans="1:32">
      <c r="A44" s="130">
        <v>42490</v>
      </c>
      <c r="B44" s="127" t="s">
        <v>139</v>
      </c>
      <c r="C44" s="127" t="str">
        <f t="shared" si="1"/>
        <v>2016.II.n.év</v>
      </c>
      <c r="D44" s="132">
        <v>1.9087298246599982</v>
      </c>
      <c r="E44" s="132">
        <v>0.50374943197091371</v>
      </c>
      <c r="F44" s="132">
        <v>0.28617029661937865</v>
      </c>
      <c r="G44" s="132">
        <v>0.24165480336660128</v>
      </c>
      <c r="H44" s="132">
        <v>9.1662166794228117E-2</v>
      </c>
      <c r="I44" s="132">
        <v>0.10854735389010939</v>
      </c>
      <c r="J44" s="132">
        <v>0.19107737074758724</v>
      </c>
      <c r="K44" s="132">
        <v>2.9403043566168918</v>
      </c>
      <c r="L44" s="263">
        <v>1.9100264610673889</v>
      </c>
      <c r="M44" s="132"/>
      <c r="N44" s="136"/>
      <c r="O44" s="132"/>
    </row>
    <row r="45" spans="1:32">
      <c r="A45" s="130">
        <v>42582</v>
      </c>
      <c r="B45" s="127" t="s">
        <v>158</v>
      </c>
      <c r="C45" s="127" t="str">
        <f t="shared" si="1"/>
        <v>2016.III.n.év</v>
      </c>
      <c r="D45" s="132">
        <v>1.4850558325617371</v>
      </c>
      <c r="E45" s="132">
        <v>0.59043350149076468</v>
      </c>
      <c r="F45" s="132">
        <v>0.33541383777756062</v>
      </c>
      <c r="G45" s="132">
        <v>0.28323821854362485</v>
      </c>
      <c r="H45" s="132">
        <v>0.15251288690810538</v>
      </c>
      <c r="I45" s="132">
        <v>0.18060745111099452</v>
      </c>
      <c r="J45" s="132">
        <v>0.31792573157194948</v>
      </c>
      <c r="K45" s="132">
        <v>2.6941413903736873</v>
      </c>
      <c r="L45" s="263">
        <v>1.5960886921099444</v>
      </c>
      <c r="M45" s="132"/>
      <c r="N45" s="136"/>
      <c r="O45" s="132"/>
      <c r="Y45" s="135"/>
      <c r="Z45" s="135"/>
      <c r="AA45" s="135"/>
      <c r="AB45" s="135"/>
      <c r="AC45" s="135"/>
      <c r="AD45" s="135"/>
      <c r="AE45" s="135"/>
      <c r="AF45" s="135"/>
    </row>
    <row r="46" spans="1:32">
      <c r="A46" s="130">
        <v>42674</v>
      </c>
      <c r="B46" s="127" t="s">
        <v>168</v>
      </c>
      <c r="C46" s="127" t="str">
        <f t="shared" si="1"/>
        <v>2016.IV.n.év</v>
      </c>
      <c r="D46" s="132">
        <v>2.7927808656477948</v>
      </c>
      <c r="E46" s="132">
        <v>0.46562347789531877</v>
      </c>
      <c r="F46" s="132">
        <v>0.26451168046169382</v>
      </c>
      <c r="G46" s="132">
        <v>0.22336531388915404</v>
      </c>
      <c r="H46" s="132">
        <v>0.22336531388915404</v>
      </c>
      <c r="I46" s="132">
        <v>0.26451168046169382</v>
      </c>
      <c r="J46" s="132">
        <v>0.46562347789531877</v>
      </c>
      <c r="K46" s="132">
        <v>3.7462813378939614</v>
      </c>
      <c r="L46" s="132"/>
      <c r="M46" s="132"/>
      <c r="N46" s="136"/>
      <c r="O46" s="132"/>
      <c r="Y46" s="135"/>
      <c r="Z46" s="135"/>
      <c r="AA46" s="135"/>
      <c r="AB46" s="135"/>
      <c r="AC46" s="135"/>
      <c r="AD46" s="135"/>
      <c r="AE46" s="135"/>
      <c r="AF46" s="135"/>
    </row>
    <row r="47" spans="1:32">
      <c r="A47" s="130">
        <v>42766</v>
      </c>
      <c r="B47" s="127" t="s">
        <v>191</v>
      </c>
      <c r="C47" s="127" t="str">
        <f t="shared" ref="C47:C48" si="2">LEFT(B47,4)&amp;"."&amp;ROMAN(RIGHT(B47,1))&amp;".n.év"</f>
        <v>2017.I.n.év</v>
      </c>
      <c r="D47" s="132">
        <v>2.9303431036963459</v>
      </c>
      <c r="E47" s="132">
        <v>0.47706733925928058</v>
      </c>
      <c r="F47" s="132">
        <v>0.27101271647911007</v>
      </c>
      <c r="G47" s="132">
        <v>0.22885507505244318</v>
      </c>
      <c r="H47" s="132">
        <v>0.22885507505244274</v>
      </c>
      <c r="I47" s="132">
        <v>0.27101271647911052</v>
      </c>
      <c r="J47" s="132">
        <v>0.47706733925928013</v>
      </c>
      <c r="K47" s="132">
        <v>3.9072782344871797</v>
      </c>
      <c r="L47" s="132"/>
      <c r="M47" s="132"/>
      <c r="N47" s="136"/>
      <c r="O47" s="132"/>
      <c r="Y47" s="135"/>
      <c r="Z47" s="135"/>
      <c r="AA47" s="135"/>
      <c r="AB47" s="135"/>
      <c r="AC47" s="135"/>
      <c r="AD47" s="135"/>
      <c r="AE47" s="135"/>
      <c r="AF47" s="135"/>
    </row>
    <row r="48" spans="1:32">
      <c r="A48" s="130">
        <v>42855</v>
      </c>
      <c r="B48" s="127" t="s">
        <v>214</v>
      </c>
      <c r="C48" s="127" t="str">
        <f t="shared" si="2"/>
        <v>2017.II.n.év</v>
      </c>
      <c r="D48" s="132">
        <v>2.3305286488632166</v>
      </c>
      <c r="E48" s="132">
        <v>0.6262101409194285</v>
      </c>
      <c r="F48" s="132">
        <v>0.35573785378148637</v>
      </c>
      <c r="G48" s="132">
        <v>0.30040071286629955</v>
      </c>
      <c r="H48" s="132">
        <v>0.30040071286629955</v>
      </c>
      <c r="I48" s="132">
        <v>0.35573785378148637</v>
      </c>
      <c r="J48" s="132">
        <v>0.62621014091942762</v>
      </c>
      <c r="K48" s="132">
        <v>3.6128773564304311</v>
      </c>
      <c r="L48" s="132"/>
      <c r="M48" s="132"/>
      <c r="N48" s="136"/>
      <c r="O48" s="132"/>
      <c r="Y48" s="135"/>
      <c r="Z48" s="135"/>
      <c r="AA48" s="135"/>
      <c r="AB48" s="135"/>
      <c r="AC48" s="135"/>
      <c r="AD48" s="135"/>
      <c r="AE48" s="135"/>
      <c r="AF48" s="135"/>
    </row>
    <row r="49" spans="1:32">
      <c r="A49" s="130">
        <v>42947</v>
      </c>
      <c r="B49" s="127" t="s">
        <v>227</v>
      </c>
      <c r="C49" s="127" t="str">
        <f t="shared" ref="C49:C52" si="3">LEFT(B49,4)&amp;"."&amp;ROMAN(RIGHT(B49,1))&amp;".n.év"</f>
        <v>2017.III.n.év</v>
      </c>
      <c r="D49" s="132">
        <v>1.7470299728475533</v>
      </c>
      <c r="E49" s="132">
        <v>0.79757881843102285</v>
      </c>
      <c r="F49" s="132">
        <v>0.45308908072559051</v>
      </c>
      <c r="G49" s="132">
        <v>0.38260837691315475</v>
      </c>
      <c r="H49" s="132">
        <v>0.38260837691315475</v>
      </c>
      <c r="I49" s="132">
        <v>0.45308908072559051</v>
      </c>
      <c r="J49" s="132">
        <v>0.7975788184310213</v>
      </c>
      <c r="K49" s="132">
        <v>3.3803062489173215</v>
      </c>
      <c r="L49" s="132"/>
      <c r="M49" s="132"/>
      <c r="N49" s="136"/>
      <c r="O49" s="132"/>
      <c r="Y49" s="135"/>
      <c r="Z49" s="135"/>
      <c r="AA49" s="135"/>
      <c r="AB49" s="135"/>
      <c r="AC49" s="135"/>
      <c r="AD49" s="135"/>
      <c r="AE49" s="135"/>
      <c r="AF49" s="135"/>
    </row>
    <row r="50" spans="1:32">
      <c r="A50" s="130">
        <v>43039</v>
      </c>
      <c r="B50" s="127" t="s">
        <v>233</v>
      </c>
      <c r="C50" s="127" t="str">
        <f t="shared" si="3"/>
        <v>2017.IV.n.év</v>
      </c>
      <c r="D50" s="132">
        <v>1.8256612510427792</v>
      </c>
      <c r="E50" s="132">
        <v>0.86403461847759022</v>
      </c>
      <c r="F50" s="132">
        <v>0.49084133373954986</v>
      </c>
      <c r="G50" s="132">
        <v>0.41448804222610836</v>
      </c>
      <c r="H50" s="132">
        <v>0.41448804222610836</v>
      </c>
      <c r="I50" s="132">
        <v>0.4908413337395503</v>
      </c>
      <c r="J50" s="132">
        <v>0.86403461847758845</v>
      </c>
      <c r="K50" s="132">
        <v>3.5950252454860276</v>
      </c>
      <c r="L50" s="132"/>
      <c r="M50" s="132"/>
      <c r="N50" s="136"/>
      <c r="O50" s="132"/>
      <c r="Y50" s="135"/>
      <c r="Z50" s="135"/>
      <c r="AA50" s="135"/>
      <c r="AB50" s="135"/>
      <c r="AC50" s="135"/>
      <c r="AD50" s="135"/>
      <c r="AE50" s="135"/>
      <c r="AF50" s="135"/>
    </row>
    <row r="51" spans="1:32">
      <c r="A51" s="130">
        <v>43131</v>
      </c>
      <c r="B51" s="127" t="s">
        <v>238</v>
      </c>
      <c r="C51" s="127" t="str">
        <f t="shared" si="3"/>
        <v>2018.I.n.év</v>
      </c>
      <c r="D51" s="132">
        <v>1.5992697179791695</v>
      </c>
      <c r="E51" s="132">
        <v>0.96602007091449105</v>
      </c>
      <c r="F51" s="132">
        <v>0.54877729420414578</v>
      </c>
      <c r="G51" s="132">
        <v>0.46341171913918977</v>
      </c>
      <c r="H51" s="132">
        <v>0.46341171913918977</v>
      </c>
      <c r="I51" s="132">
        <v>0.54877729420414578</v>
      </c>
      <c r="J51" s="132">
        <v>0.96602007091448971</v>
      </c>
      <c r="K51" s="132">
        <v>3.5774788022369961</v>
      </c>
      <c r="L51" s="132"/>
      <c r="M51" s="132"/>
      <c r="N51" s="136"/>
      <c r="O51" s="132"/>
      <c r="Y51" s="135"/>
      <c r="Z51" s="135"/>
      <c r="AA51" s="135"/>
      <c r="AB51" s="135"/>
      <c r="AC51" s="135"/>
      <c r="AD51" s="135"/>
      <c r="AE51" s="135"/>
      <c r="AF51" s="135"/>
    </row>
    <row r="52" spans="1:32">
      <c r="A52" s="130">
        <v>43220</v>
      </c>
      <c r="B52" s="127" t="s">
        <v>242</v>
      </c>
      <c r="C52" s="127" t="str">
        <f t="shared" si="3"/>
        <v>2018.II.n.év</v>
      </c>
      <c r="D52" s="132">
        <v>1.5183400581182607</v>
      </c>
      <c r="E52" s="132">
        <v>1.0582219676852169</v>
      </c>
      <c r="F52" s="132">
        <v>0.60115540616452012</v>
      </c>
      <c r="G52" s="132">
        <v>0.50764210396956688</v>
      </c>
      <c r="H52" s="132">
        <v>0.50764210396956688</v>
      </c>
      <c r="I52" s="132">
        <v>0.60115540616452101</v>
      </c>
      <c r="J52" s="132">
        <v>1.0582219676852143</v>
      </c>
      <c r="K52" s="132">
        <v>3.6853595359375646</v>
      </c>
      <c r="L52" s="132"/>
      <c r="M52" s="132"/>
      <c r="N52" s="136"/>
      <c r="O52" s="132"/>
      <c r="Y52" s="135"/>
      <c r="Z52" s="135"/>
      <c r="AA52" s="135"/>
      <c r="AB52" s="135"/>
      <c r="AC52" s="135"/>
      <c r="AD52" s="135"/>
      <c r="AE52" s="135"/>
      <c r="AF52" s="135"/>
    </row>
    <row r="53" spans="1:32">
      <c r="A53" s="130">
        <v>43312</v>
      </c>
      <c r="B53" s="127" t="s">
        <v>247</v>
      </c>
      <c r="C53" s="127" t="str">
        <f t="shared" ref="C53:C54" si="4">LEFT(B53,4)&amp;"."&amp;ROMAN(RIGHT(B53,1))&amp;".n.év"</f>
        <v>2018.III.n.év</v>
      </c>
      <c r="D53" s="132">
        <v>1.4818724657641127</v>
      </c>
      <c r="E53" s="132">
        <v>1.1430103623211401</v>
      </c>
      <c r="F53" s="132">
        <v>0.64932205113305352</v>
      </c>
      <c r="G53" s="132">
        <v>0.54831614057016154</v>
      </c>
      <c r="H53" s="132">
        <v>0.54831614057016154</v>
      </c>
      <c r="I53" s="132">
        <v>0.64932205113305397</v>
      </c>
      <c r="J53" s="132">
        <v>1.1430103623211378</v>
      </c>
      <c r="K53" s="132">
        <v>3.8225210197884678</v>
      </c>
      <c r="L53" s="132"/>
      <c r="M53" s="132"/>
      <c r="N53" s="136"/>
      <c r="O53" s="132"/>
      <c r="Y53" s="135"/>
      <c r="Z53" s="135"/>
      <c r="AA53" s="135"/>
      <c r="AB53" s="135"/>
      <c r="AC53" s="135"/>
      <c r="AD53" s="135"/>
      <c r="AE53" s="135"/>
      <c r="AF53" s="135"/>
    </row>
    <row r="54" spans="1:32">
      <c r="A54" s="22">
        <v>43404</v>
      </c>
      <c r="B54" s="25" t="s">
        <v>310</v>
      </c>
      <c r="C54" s="127" t="str">
        <f t="shared" si="4"/>
        <v>2018.IV.n.év</v>
      </c>
      <c r="D54" s="132">
        <v>1.348054549809715</v>
      </c>
      <c r="E54" s="132">
        <v>1.2219294758108714</v>
      </c>
      <c r="F54" s="132">
        <v>0.69415447114776985</v>
      </c>
      <c r="G54" s="132">
        <v>0.58617461075763533</v>
      </c>
      <c r="H54" s="132">
        <v>0.58617461075763533</v>
      </c>
      <c r="I54" s="132">
        <v>0.69415447114776985</v>
      </c>
      <c r="J54" s="132">
        <v>1.2219294758108692</v>
      </c>
      <c r="K54" s="132">
        <v>3.84903131075259</v>
      </c>
      <c r="L54" s="132"/>
      <c r="M54" s="132"/>
      <c r="N54" s="136"/>
      <c r="O54" s="132"/>
      <c r="Y54" s="135"/>
      <c r="Z54" s="135"/>
      <c r="AA54" s="135"/>
      <c r="AB54" s="135"/>
      <c r="AC54" s="135"/>
      <c r="AD54" s="135"/>
      <c r="AE54" s="135"/>
      <c r="AF54" s="135"/>
    </row>
    <row r="55" spans="1:32">
      <c r="D55" s="132"/>
      <c r="E55" s="132"/>
      <c r="F55" s="132"/>
      <c r="G55" s="132"/>
      <c r="H55" s="132"/>
      <c r="I55" s="132"/>
      <c r="J55" s="132"/>
      <c r="K55" s="132"/>
      <c r="L55" s="132"/>
      <c r="M55" s="132"/>
      <c r="Y55" s="135"/>
      <c r="Z55" s="135"/>
      <c r="AA55" s="135"/>
      <c r="AB55" s="135"/>
      <c r="AC55" s="135"/>
      <c r="AD55" s="135"/>
      <c r="AE55" s="135"/>
      <c r="AF55" s="135"/>
    </row>
    <row r="56" spans="1:32">
      <c r="D56" s="132"/>
      <c r="E56" s="132"/>
      <c r="F56" s="132"/>
      <c r="G56" s="132"/>
      <c r="H56" s="132"/>
      <c r="I56" s="132"/>
      <c r="J56" s="132"/>
      <c r="K56" s="132"/>
      <c r="L56" s="132"/>
      <c r="M56" s="132"/>
      <c r="Y56" s="135"/>
      <c r="Z56" s="135"/>
      <c r="AA56" s="135"/>
      <c r="AB56" s="135"/>
      <c r="AC56" s="135"/>
      <c r="AD56" s="135"/>
      <c r="AE56" s="135"/>
      <c r="AF56" s="135"/>
    </row>
    <row r="57" spans="1:32">
      <c r="D57" s="132"/>
      <c r="E57" s="132"/>
      <c r="F57" s="132"/>
      <c r="G57" s="132"/>
      <c r="H57" s="132"/>
      <c r="I57" s="132"/>
      <c r="J57" s="132"/>
      <c r="K57" s="132"/>
      <c r="L57" s="132"/>
      <c r="M57" s="132"/>
      <c r="Y57" s="135"/>
      <c r="Z57" s="135"/>
      <c r="AA57" s="135"/>
      <c r="AB57" s="135"/>
      <c r="AC57" s="135"/>
      <c r="AD57" s="135"/>
      <c r="AE57" s="135"/>
      <c r="AF57" s="135"/>
    </row>
    <row r="58" spans="1:32">
      <c r="D58" s="132"/>
      <c r="E58" s="132"/>
      <c r="F58" s="132"/>
      <c r="G58" s="132"/>
      <c r="H58" s="132"/>
      <c r="I58" s="132"/>
      <c r="J58" s="132"/>
      <c r="K58" s="132"/>
      <c r="L58" s="132"/>
      <c r="M58" s="132"/>
      <c r="Y58" s="135"/>
      <c r="Z58" s="135"/>
      <c r="AA58" s="135"/>
      <c r="AB58" s="135"/>
      <c r="AC58" s="135"/>
      <c r="AD58" s="135"/>
      <c r="AE58" s="135"/>
      <c r="AF58" s="135"/>
    </row>
    <row r="59" spans="1:32">
      <c r="D59" s="132"/>
      <c r="E59" s="132"/>
      <c r="F59" s="132"/>
      <c r="G59" s="132"/>
      <c r="H59" s="132"/>
      <c r="I59" s="132"/>
      <c r="J59" s="132"/>
      <c r="K59" s="132"/>
      <c r="L59" s="132"/>
      <c r="M59" s="132"/>
      <c r="Y59" s="135"/>
      <c r="Z59" s="135"/>
      <c r="AA59" s="135"/>
      <c r="AB59" s="135"/>
      <c r="AC59" s="135"/>
      <c r="AD59" s="135"/>
      <c r="AE59" s="135"/>
      <c r="AF59" s="135"/>
    </row>
    <row r="60" spans="1:32">
      <c r="D60" s="132"/>
      <c r="E60" s="132"/>
      <c r="F60" s="132"/>
      <c r="G60" s="132"/>
      <c r="H60" s="132"/>
      <c r="I60" s="132"/>
      <c r="J60" s="132"/>
      <c r="K60" s="132"/>
      <c r="L60" s="132"/>
      <c r="M60" s="132"/>
      <c r="Y60" s="135"/>
      <c r="Z60" s="135"/>
      <c r="AA60" s="135"/>
      <c r="AB60" s="135"/>
      <c r="AC60" s="135"/>
      <c r="AD60" s="135"/>
      <c r="AE60" s="135"/>
      <c r="AF60" s="135"/>
    </row>
    <row r="61" spans="1:32">
      <c r="Y61" s="135"/>
      <c r="Z61" s="135"/>
      <c r="AA61" s="135"/>
      <c r="AB61" s="135"/>
      <c r="AC61" s="135"/>
      <c r="AD61" s="135"/>
      <c r="AE61" s="135"/>
      <c r="AF61" s="135"/>
    </row>
    <row r="62" spans="1:32">
      <c r="Y62" s="135"/>
      <c r="Z62" s="135"/>
      <c r="AA62" s="135"/>
      <c r="AB62" s="135"/>
      <c r="AC62" s="135"/>
      <c r="AD62" s="135"/>
      <c r="AE62" s="135"/>
      <c r="AF62" s="135"/>
    </row>
    <row r="63" spans="1:32">
      <c r="Y63" s="135"/>
      <c r="Z63" s="135"/>
      <c r="AA63" s="135"/>
      <c r="AB63" s="135"/>
      <c r="AC63" s="135"/>
      <c r="AD63" s="135"/>
      <c r="AE63" s="135"/>
      <c r="AF63" s="135"/>
    </row>
    <row r="64" spans="1:32">
      <c r="Y64" s="135"/>
      <c r="Z64" s="135"/>
      <c r="AA64" s="135"/>
      <c r="AB64" s="135"/>
      <c r="AC64" s="135"/>
      <c r="AD64" s="135"/>
      <c r="AE64" s="135"/>
      <c r="AF64" s="135"/>
    </row>
    <row r="65" spans="25:32">
      <c r="Y65" s="135"/>
      <c r="Z65" s="135"/>
      <c r="AA65" s="135"/>
      <c r="AB65" s="135"/>
      <c r="AC65" s="135"/>
      <c r="AD65" s="135"/>
      <c r="AE65" s="135"/>
      <c r="AF65" s="135"/>
    </row>
    <row r="66" spans="25:32">
      <c r="Y66" s="135"/>
      <c r="Z66" s="135"/>
      <c r="AA66" s="135"/>
      <c r="AB66" s="135"/>
      <c r="AC66" s="135"/>
      <c r="AD66" s="135"/>
      <c r="AE66" s="135"/>
      <c r="AF66" s="135"/>
    </row>
    <row r="67" spans="25:32">
      <c r="Y67" s="135"/>
      <c r="Z67" s="135"/>
      <c r="AA67" s="135"/>
      <c r="AB67" s="135"/>
      <c r="AC67" s="135"/>
      <c r="AD67" s="135"/>
      <c r="AE67" s="135"/>
      <c r="AF67" s="135"/>
    </row>
    <row r="68" spans="25:32">
      <c r="Y68" s="135"/>
      <c r="Z68" s="135"/>
      <c r="AA68" s="135"/>
      <c r="AB68" s="135"/>
      <c r="AC68" s="135"/>
      <c r="AD68" s="135"/>
      <c r="AE68" s="135"/>
      <c r="AF68" s="135"/>
    </row>
    <row r="69" spans="25:32">
      <c r="Y69" s="135"/>
      <c r="Z69" s="135"/>
      <c r="AA69" s="135"/>
      <c r="AB69" s="135"/>
      <c r="AC69" s="135"/>
      <c r="AD69" s="135"/>
      <c r="AE69" s="135"/>
      <c r="AF69" s="135"/>
    </row>
    <row r="70" spans="25:32">
      <c r="Y70" s="135"/>
      <c r="Z70" s="135"/>
      <c r="AA70" s="135"/>
      <c r="AB70" s="135"/>
      <c r="AC70" s="135"/>
      <c r="AD70" s="135"/>
      <c r="AE70" s="135"/>
      <c r="AF70" s="135"/>
    </row>
  </sheetData>
  <pageMargins left="0.75" right="0.75" top="1" bottom="1" header="0.5" footer="0.5"/>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7"/>
  <sheetViews>
    <sheetView showGridLines="0" zoomScaleNormal="100" workbookViewId="0">
      <pane xSplit="2" ySplit="14" topLeftCell="C15" activePane="bottomRight" state="frozen"/>
      <selection pane="topRight"/>
      <selection pane="bottomLeft"/>
      <selection pane="bottomRight"/>
    </sheetView>
  </sheetViews>
  <sheetFormatPr defaultColWidth="28.42578125" defaultRowHeight="12"/>
  <cols>
    <col min="1" max="1" width="12.28515625" style="34" customWidth="1"/>
    <col min="2" max="2" width="18" style="34" customWidth="1"/>
    <col min="3" max="3" width="15" style="34" customWidth="1"/>
    <col min="4" max="4" width="13.28515625" style="34" customWidth="1"/>
    <col min="5" max="5" width="14.85546875" style="34" customWidth="1"/>
    <col min="6" max="6" width="11.5703125" style="34" customWidth="1"/>
    <col min="7" max="10" width="14.28515625" style="34" customWidth="1"/>
    <col min="11" max="16384" width="28.42578125" style="34"/>
  </cols>
  <sheetData>
    <row r="1" spans="1:11">
      <c r="A1" s="4"/>
      <c r="B1" s="6"/>
    </row>
    <row r="2" spans="1:11">
      <c r="A2" s="6" t="s">
        <v>0</v>
      </c>
      <c r="B2" s="6" t="s">
        <v>455</v>
      </c>
    </row>
    <row r="3" spans="1:11">
      <c r="A3" s="6" t="s">
        <v>27</v>
      </c>
      <c r="B3" s="6" t="s">
        <v>456</v>
      </c>
    </row>
    <row r="4" spans="1:11">
      <c r="A4" s="34" t="s">
        <v>23</v>
      </c>
      <c r="B4" s="34" t="s">
        <v>473</v>
      </c>
      <c r="C4" s="6"/>
      <c r="D4" s="6"/>
    </row>
    <row r="5" spans="1:11">
      <c r="A5" s="34" t="s">
        <v>131</v>
      </c>
      <c r="B5" s="218" t="s">
        <v>476</v>
      </c>
      <c r="C5" s="6"/>
      <c r="D5" s="6"/>
      <c r="E5" s="6"/>
      <c r="F5" s="6"/>
      <c r="G5" s="6"/>
      <c r="H5" s="6"/>
      <c r="I5" s="6"/>
      <c r="J5" s="6"/>
    </row>
    <row r="6" spans="1:11">
      <c r="A6" s="7" t="s">
        <v>126</v>
      </c>
      <c r="B6" s="6" t="s">
        <v>127</v>
      </c>
      <c r="C6" s="6"/>
      <c r="D6" s="6"/>
      <c r="E6" s="6"/>
      <c r="F6" s="6"/>
      <c r="G6" s="6"/>
      <c r="H6" s="6"/>
      <c r="I6" s="6"/>
      <c r="J6" s="6"/>
    </row>
    <row r="7" spans="1:11">
      <c r="A7" s="7" t="s">
        <v>128</v>
      </c>
      <c r="B7" s="6" t="s">
        <v>189</v>
      </c>
      <c r="C7" s="6"/>
      <c r="D7" s="6"/>
      <c r="E7" s="6"/>
      <c r="F7" s="6"/>
      <c r="G7" s="6"/>
      <c r="H7" s="6"/>
      <c r="I7" s="6"/>
      <c r="J7" s="6"/>
    </row>
    <row r="8" spans="1:11">
      <c r="B8" s="35" t="s">
        <v>142</v>
      </c>
      <c r="C8" s="6"/>
      <c r="D8" s="6"/>
      <c r="E8" s="6"/>
      <c r="F8" s="6"/>
      <c r="G8" s="6"/>
      <c r="H8" s="6"/>
      <c r="I8" s="6"/>
      <c r="J8" s="6"/>
    </row>
    <row r="9" spans="1:11">
      <c r="A9" s="6" t="s">
        <v>11</v>
      </c>
      <c r="B9" s="6" t="s">
        <v>12</v>
      </c>
      <c r="C9" s="6"/>
      <c r="D9" s="6" t="s">
        <v>13</v>
      </c>
    </row>
    <row r="10" spans="1:11">
      <c r="A10" s="6"/>
      <c r="B10" s="6" t="s">
        <v>14</v>
      </c>
      <c r="C10" s="6"/>
      <c r="D10" s="6" t="s">
        <v>14</v>
      </c>
    </row>
    <row r="11" spans="1:11">
      <c r="A11" s="6"/>
      <c r="B11" s="6" t="s">
        <v>15</v>
      </c>
      <c r="C11" s="6"/>
      <c r="D11" s="6" t="s">
        <v>15</v>
      </c>
      <c r="J11" s="6"/>
    </row>
    <row r="12" spans="1:11">
      <c r="A12" s="6"/>
      <c r="B12" s="6"/>
      <c r="C12" s="6"/>
      <c r="D12" s="6"/>
      <c r="E12" s="6"/>
      <c r="F12" s="6"/>
      <c r="G12" s="6"/>
      <c r="H12" s="6"/>
      <c r="I12" s="6"/>
      <c r="J12" s="6"/>
    </row>
    <row r="13" spans="1:11" ht="24">
      <c r="C13" s="36" t="s">
        <v>125</v>
      </c>
      <c r="D13" s="36" t="s">
        <v>16</v>
      </c>
      <c r="E13" s="36" t="s">
        <v>17</v>
      </c>
      <c r="F13" s="36" t="s">
        <v>56</v>
      </c>
      <c r="G13" s="36" t="s">
        <v>18</v>
      </c>
      <c r="H13" s="36" t="s">
        <v>199</v>
      </c>
      <c r="I13" s="6"/>
      <c r="J13" s="6"/>
      <c r="K13" s="6"/>
    </row>
    <row r="14" spans="1:11" ht="36">
      <c r="A14" s="6"/>
      <c r="B14" s="6"/>
      <c r="C14" s="37" t="s">
        <v>103</v>
      </c>
      <c r="D14" s="37" t="s">
        <v>20</v>
      </c>
      <c r="E14" s="37" t="s">
        <v>21</v>
      </c>
      <c r="F14" s="37" t="s">
        <v>22</v>
      </c>
      <c r="G14" s="37" t="s">
        <v>225</v>
      </c>
      <c r="H14" s="38" t="s">
        <v>200</v>
      </c>
      <c r="I14" s="6" t="s">
        <v>119</v>
      </c>
      <c r="J14" s="6" t="s">
        <v>120</v>
      </c>
      <c r="K14" s="6"/>
    </row>
    <row r="15" spans="1:11">
      <c r="A15" s="266">
        <v>2013</v>
      </c>
      <c r="B15" s="266">
        <v>2013</v>
      </c>
      <c r="C15" s="107">
        <v>-0.2</v>
      </c>
      <c r="D15" s="107">
        <v>0.8</v>
      </c>
      <c r="E15" s="107">
        <v>-0.8</v>
      </c>
      <c r="F15" s="107">
        <v>-0.9</v>
      </c>
      <c r="G15" s="107">
        <v>0.9</v>
      </c>
      <c r="H15" s="107">
        <v>-0.2</v>
      </c>
      <c r="I15" s="40"/>
      <c r="J15" s="39"/>
      <c r="K15" s="6"/>
    </row>
    <row r="16" spans="1:11">
      <c r="A16" s="108"/>
      <c r="B16" s="108"/>
      <c r="C16" s="107">
        <v>0.8</v>
      </c>
      <c r="D16" s="107">
        <v>0.8</v>
      </c>
      <c r="E16" s="107">
        <v>1.7</v>
      </c>
      <c r="F16" s="107">
        <v>0.5</v>
      </c>
      <c r="G16" s="107">
        <v>-2.1</v>
      </c>
      <c r="H16" s="107">
        <v>1.7</v>
      </c>
      <c r="I16" s="40"/>
      <c r="J16" s="39"/>
      <c r="K16" s="6"/>
    </row>
    <row r="17" spans="1:15">
      <c r="A17" s="108"/>
      <c r="B17" s="108"/>
      <c r="C17" s="107">
        <v>0.1</v>
      </c>
      <c r="D17" s="107">
        <v>0.4</v>
      </c>
      <c r="E17" s="107">
        <v>2.6</v>
      </c>
      <c r="F17" s="107">
        <v>-1.4</v>
      </c>
      <c r="G17" s="107">
        <v>1.1000000000000001</v>
      </c>
      <c r="H17" s="107">
        <v>2.8</v>
      </c>
      <c r="I17" s="40"/>
      <c r="J17" s="40"/>
      <c r="K17" s="6"/>
    </row>
    <row r="18" spans="1:15">
      <c r="C18" s="107">
        <v>0.6</v>
      </c>
      <c r="D18" s="107">
        <v>0.5</v>
      </c>
      <c r="E18" s="107">
        <v>3.8</v>
      </c>
      <c r="F18" s="107">
        <v>-1.1000000000000001</v>
      </c>
      <c r="G18" s="107">
        <v>0.1</v>
      </c>
      <c r="H18" s="107">
        <v>3.9</v>
      </c>
      <c r="I18" s="40"/>
      <c r="J18" s="40"/>
      <c r="K18" s="6"/>
    </row>
    <row r="19" spans="1:15">
      <c r="A19" s="266" t="s">
        <v>326</v>
      </c>
      <c r="B19" s="266" t="s">
        <v>326</v>
      </c>
      <c r="C19" s="107">
        <v>0.6</v>
      </c>
      <c r="D19" s="107">
        <v>1</v>
      </c>
      <c r="E19" s="107">
        <v>2.6</v>
      </c>
      <c r="F19" s="107">
        <v>-1.2</v>
      </c>
      <c r="G19" s="107">
        <v>1.2</v>
      </c>
      <c r="H19" s="107">
        <v>4.2</v>
      </c>
      <c r="I19" s="40"/>
      <c r="J19" s="40"/>
      <c r="K19" s="6"/>
    </row>
    <row r="20" spans="1:15">
      <c r="A20" s="266"/>
      <c r="B20" s="266"/>
      <c r="C20" s="107">
        <v>1.6</v>
      </c>
      <c r="D20" s="107">
        <v>0.7</v>
      </c>
      <c r="E20" s="107">
        <v>3.4</v>
      </c>
      <c r="F20" s="107">
        <v>-0.2</v>
      </c>
      <c r="G20" s="107">
        <v>-1</v>
      </c>
      <c r="H20" s="107">
        <v>4.5</v>
      </c>
      <c r="I20" s="40"/>
      <c r="J20" s="40"/>
      <c r="K20" s="6"/>
    </row>
    <row r="21" spans="1:15">
      <c r="A21" s="266"/>
      <c r="B21" s="266"/>
      <c r="C21" s="107">
        <v>0.9</v>
      </c>
      <c r="D21" s="107">
        <v>0.8</v>
      </c>
      <c r="E21" s="107">
        <v>2.5</v>
      </c>
      <c r="F21" s="107">
        <v>0.7</v>
      </c>
      <c r="G21" s="107">
        <v>-1.1000000000000001</v>
      </c>
      <c r="H21" s="107">
        <v>3.8</v>
      </c>
      <c r="I21" s="40"/>
      <c r="J21" s="40"/>
      <c r="K21" s="6"/>
    </row>
    <row r="22" spans="1:15">
      <c r="A22" s="266"/>
      <c r="B22" s="266"/>
      <c r="C22" s="107">
        <v>1.8</v>
      </c>
      <c r="D22" s="107">
        <v>1.1000000000000001</v>
      </c>
      <c r="E22" s="107">
        <v>0</v>
      </c>
      <c r="F22" s="107">
        <v>0.5</v>
      </c>
      <c r="G22" s="107">
        <v>0.3</v>
      </c>
      <c r="H22" s="107">
        <v>3.7</v>
      </c>
      <c r="I22" s="40"/>
      <c r="J22" s="40"/>
      <c r="K22" s="6"/>
    </row>
    <row r="23" spans="1:15">
      <c r="A23" s="266" t="s">
        <v>327</v>
      </c>
      <c r="B23" s="266" t="s">
        <v>327</v>
      </c>
      <c r="C23" s="107">
        <v>2.1</v>
      </c>
      <c r="D23" s="107">
        <v>-0.1</v>
      </c>
      <c r="E23" s="107">
        <v>-0.9</v>
      </c>
      <c r="F23" s="107">
        <v>0.3</v>
      </c>
      <c r="G23" s="107">
        <v>2.5</v>
      </c>
      <c r="H23" s="107">
        <v>3.7</v>
      </c>
      <c r="I23" s="40"/>
      <c r="J23" s="40"/>
      <c r="K23" s="6"/>
    </row>
    <row r="24" spans="1:15">
      <c r="A24" s="266"/>
      <c r="B24" s="266"/>
      <c r="C24" s="107">
        <v>1.5</v>
      </c>
      <c r="D24" s="107">
        <v>-0.5</v>
      </c>
      <c r="E24" s="107">
        <v>1.1000000000000001</v>
      </c>
      <c r="F24" s="107">
        <v>-1.6</v>
      </c>
      <c r="G24" s="107">
        <v>2.4</v>
      </c>
      <c r="H24" s="107">
        <v>2.9</v>
      </c>
      <c r="I24" s="40"/>
      <c r="J24" s="40"/>
      <c r="K24" s="6"/>
    </row>
    <row r="25" spans="1:15">
      <c r="A25" s="266"/>
      <c r="B25" s="266"/>
      <c r="C25" s="39">
        <v>1.7</v>
      </c>
      <c r="D25" s="39">
        <v>0.3</v>
      </c>
      <c r="E25" s="39">
        <v>-0.4</v>
      </c>
      <c r="F25" s="39">
        <v>0.2</v>
      </c>
      <c r="G25" s="39">
        <v>0.8</v>
      </c>
      <c r="H25" s="39">
        <v>2.6</v>
      </c>
      <c r="I25" s="40"/>
      <c r="J25" s="40"/>
      <c r="K25" s="6"/>
    </row>
    <row r="26" spans="1:15">
      <c r="A26" s="266"/>
      <c r="B26" s="266"/>
      <c r="C26" s="39">
        <v>2.1</v>
      </c>
      <c r="D26" s="39">
        <v>0.5</v>
      </c>
      <c r="E26" s="39">
        <v>1.6</v>
      </c>
      <c r="F26" s="39">
        <v>-2.5</v>
      </c>
      <c r="G26" s="39">
        <v>1.7</v>
      </c>
      <c r="H26" s="39">
        <v>3.4</v>
      </c>
      <c r="I26" s="40"/>
      <c r="J26" s="12"/>
      <c r="K26" s="6"/>
    </row>
    <row r="27" spans="1:15">
      <c r="A27" s="266" t="s">
        <v>188</v>
      </c>
      <c r="B27" s="266" t="s">
        <v>188</v>
      </c>
      <c r="C27" s="39">
        <v>2.2701869131312868</v>
      </c>
      <c r="D27" s="39">
        <v>0.27587123338786029</v>
      </c>
      <c r="E27" s="39">
        <v>-1.9221319092174081</v>
      </c>
      <c r="F27" s="39">
        <v>2.0606286915648342</v>
      </c>
      <c r="G27" s="39">
        <v>-1.0350856441237966</v>
      </c>
      <c r="H27" s="39">
        <v>1.6494692847427765</v>
      </c>
      <c r="I27" s="40"/>
      <c r="J27" s="12"/>
      <c r="K27" s="6"/>
    </row>
    <row r="28" spans="1:15">
      <c r="A28" s="266"/>
      <c r="B28" s="266"/>
      <c r="C28" s="39">
        <v>2.6646934266677871</v>
      </c>
      <c r="D28" s="39">
        <v>0.50522592972460389</v>
      </c>
      <c r="E28" s="39">
        <v>-2.4971534211553039</v>
      </c>
      <c r="F28" s="39">
        <v>1.6969896690689588</v>
      </c>
      <c r="G28" s="39">
        <v>0.57055106967780755</v>
      </c>
      <c r="H28" s="39">
        <v>2.9403066739838533</v>
      </c>
      <c r="I28" s="40"/>
      <c r="J28" s="12"/>
      <c r="K28" s="6"/>
    </row>
    <row r="29" spans="1:15">
      <c r="A29" s="266"/>
      <c r="B29" s="266"/>
      <c r="C29" s="39">
        <v>2.6113807378911664</v>
      </c>
      <c r="D29" s="39">
        <v>3.0683820401263977E-2</v>
      </c>
      <c r="E29" s="39">
        <v>-2.1115743140621159</v>
      </c>
      <c r="F29" s="39">
        <v>0.90114461865465101</v>
      </c>
      <c r="G29" s="39">
        <v>1.2625491420408226</v>
      </c>
      <c r="H29" s="39">
        <v>2.6941840049257881</v>
      </c>
      <c r="I29" s="115"/>
      <c r="J29" s="42"/>
      <c r="K29" s="42"/>
      <c r="L29" s="42"/>
    </row>
    <row r="30" spans="1:15" s="6" customFormat="1">
      <c r="A30" s="266"/>
      <c r="B30" s="266"/>
      <c r="C30" s="34"/>
      <c r="D30" s="34"/>
      <c r="E30" s="34"/>
      <c r="F30" s="34"/>
      <c r="G30" s="34"/>
      <c r="H30" s="34"/>
      <c r="I30" s="41"/>
      <c r="J30" s="43"/>
      <c r="K30" s="43"/>
      <c r="L30" s="43"/>
      <c r="M30" s="42"/>
      <c r="N30" s="42"/>
      <c r="O30" s="42"/>
    </row>
    <row r="31" spans="1:15" s="6" customFormat="1">
      <c r="A31" s="96">
        <v>2016</v>
      </c>
      <c r="B31" s="96">
        <v>2016</v>
      </c>
      <c r="C31" s="39">
        <v>2.5298593596231775</v>
      </c>
      <c r="D31" s="39">
        <v>0.2229021486888457</v>
      </c>
      <c r="E31" s="39">
        <v>-1.8094919445161566</v>
      </c>
      <c r="F31" s="39">
        <v>1.0472962847480309</v>
      </c>
      <c r="G31" s="39">
        <v>0.76841224655551299</v>
      </c>
      <c r="H31" s="39">
        <v>2.7589751538375547</v>
      </c>
      <c r="I31" s="41"/>
      <c r="J31" s="43"/>
      <c r="K31" s="43"/>
      <c r="L31" s="43"/>
      <c r="M31" s="43"/>
      <c r="N31" s="43"/>
      <c r="O31" s="43"/>
    </row>
    <row r="32" spans="1:15" s="6" customFormat="1">
      <c r="A32" s="96">
        <v>2017</v>
      </c>
      <c r="B32" s="96">
        <v>2017</v>
      </c>
      <c r="C32" s="39">
        <v>2.4632170625557377</v>
      </c>
      <c r="D32" s="39">
        <v>8.4363708483676775E-2</v>
      </c>
      <c r="E32" s="39">
        <v>2.1427407100362776</v>
      </c>
      <c r="F32" s="39">
        <v>-0.1423466863186573</v>
      </c>
      <c r="G32" s="39">
        <v>-0.90038835250565408</v>
      </c>
      <c r="H32" s="39">
        <v>3.6475864422513786</v>
      </c>
      <c r="I32" s="43"/>
      <c r="J32" s="43"/>
      <c r="K32" s="43"/>
      <c r="L32" s="43"/>
      <c r="M32" s="43"/>
      <c r="N32" s="43"/>
      <c r="O32" s="43"/>
    </row>
    <row r="33" spans="1:15" s="6" customFormat="1">
      <c r="A33" s="96">
        <v>2018</v>
      </c>
      <c r="B33" s="96">
        <v>2018</v>
      </c>
      <c r="C33" s="39">
        <v>1.9736342397610986</v>
      </c>
      <c r="D33" s="39">
        <v>0.16948590332654176</v>
      </c>
      <c r="E33" s="39">
        <v>1.5252830907307779</v>
      </c>
      <c r="F33" s="39">
        <v>-2.4649383191727957E-2</v>
      </c>
      <c r="G33" s="39">
        <v>0.10546953416071192</v>
      </c>
      <c r="H33" s="39">
        <v>3.749223384787391</v>
      </c>
      <c r="I33" s="43"/>
      <c r="J33" s="43"/>
      <c r="K33" s="43"/>
      <c r="L33" s="43"/>
      <c r="M33" s="43"/>
      <c r="N33" s="43"/>
      <c r="O33" s="43"/>
    </row>
    <row r="34" spans="1:15" s="6" customFormat="1">
      <c r="B34" s="12"/>
      <c r="C34" s="12"/>
      <c r="D34" s="12"/>
      <c r="E34" s="40"/>
      <c r="F34" s="43"/>
      <c r="G34" s="43"/>
      <c r="H34" s="43"/>
      <c r="I34" s="43"/>
      <c r="J34" s="43"/>
      <c r="K34" s="43"/>
      <c r="L34" s="43"/>
      <c r="M34" s="43"/>
      <c r="N34" s="43"/>
      <c r="O34" s="43"/>
    </row>
    <row r="35" spans="1:15" s="6" customFormat="1">
      <c r="B35" s="12"/>
      <c r="C35" s="12"/>
      <c r="D35" s="12"/>
      <c r="E35" s="40"/>
      <c r="F35" s="43"/>
      <c r="G35" s="43"/>
      <c r="H35" s="43"/>
      <c r="I35" s="43"/>
      <c r="J35" s="43"/>
      <c r="K35" s="43"/>
      <c r="L35" s="43"/>
      <c r="M35" s="43"/>
      <c r="N35" s="43"/>
      <c r="O35" s="43"/>
    </row>
    <row r="36" spans="1:15" s="6" customFormat="1">
      <c r="B36" s="12"/>
      <c r="C36" s="12"/>
      <c r="D36" s="12"/>
      <c r="E36" s="40"/>
      <c r="F36" s="43"/>
      <c r="G36" s="43"/>
      <c r="H36" s="43"/>
      <c r="I36" s="43"/>
      <c r="J36" s="43"/>
      <c r="K36" s="43"/>
      <c r="L36" s="43"/>
      <c r="M36" s="43"/>
      <c r="N36" s="43"/>
      <c r="O36" s="43"/>
    </row>
    <row r="37" spans="1:15" s="6" customFormat="1">
      <c r="B37" s="12"/>
      <c r="C37" s="12"/>
      <c r="D37" s="12"/>
      <c r="E37" s="40"/>
      <c r="F37" s="43"/>
      <c r="G37" s="43"/>
      <c r="H37" s="43"/>
      <c r="I37" s="43"/>
      <c r="J37" s="43"/>
      <c r="K37" s="43"/>
      <c r="L37" s="43"/>
      <c r="M37" s="43"/>
      <c r="N37" s="43"/>
      <c r="O37" s="43"/>
    </row>
    <row r="38" spans="1:15" s="6" customFormat="1">
      <c r="B38" s="12"/>
      <c r="C38" s="12"/>
      <c r="D38" s="12"/>
      <c r="E38" s="40"/>
      <c r="F38" s="43"/>
      <c r="G38" s="43"/>
      <c r="H38" s="43"/>
      <c r="I38" s="43"/>
      <c r="J38" s="43"/>
      <c r="K38" s="43"/>
      <c r="L38" s="43"/>
      <c r="M38" s="43"/>
      <c r="N38" s="43"/>
      <c r="O38" s="43"/>
    </row>
    <row r="39" spans="1:15" s="6" customFormat="1">
      <c r="B39" s="12"/>
      <c r="C39" s="12"/>
      <c r="D39" s="12"/>
      <c r="E39" s="40"/>
      <c r="F39" s="43"/>
      <c r="G39" s="43"/>
      <c r="H39" s="43"/>
      <c r="I39" s="43"/>
      <c r="J39" s="43"/>
      <c r="K39" s="43"/>
      <c r="L39" s="43"/>
      <c r="M39" s="43"/>
      <c r="N39" s="43"/>
      <c r="O39" s="43"/>
    </row>
    <row r="40" spans="1:15" s="6" customFormat="1">
      <c r="B40" s="12"/>
      <c r="C40" s="12"/>
      <c r="D40" s="12"/>
      <c r="E40" s="40"/>
      <c r="F40" s="43"/>
      <c r="G40" s="43"/>
      <c r="H40" s="43"/>
      <c r="I40" s="44"/>
      <c r="J40" s="43"/>
      <c r="K40" s="43"/>
      <c r="L40" s="43"/>
      <c r="M40" s="43"/>
      <c r="N40" s="43"/>
      <c r="O40" s="43"/>
    </row>
    <row r="41" spans="1:15" s="6" customFormat="1">
      <c r="B41" s="12"/>
      <c r="C41" s="12"/>
      <c r="D41" s="12"/>
      <c r="E41" s="40"/>
      <c r="F41" s="43"/>
      <c r="G41" s="43"/>
      <c r="H41" s="44"/>
      <c r="I41" s="44"/>
      <c r="M41" s="43"/>
      <c r="N41" s="43"/>
      <c r="O41" s="43"/>
    </row>
    <row r="42" spans="1:15" s="6" customFormat="1">
      <c r="B42" s="12"/>
      <c r="C42" s="12"/>
      <c r="D42" s="12"/>
      <c r="E42" s="40"/>
      <c r="F42" s="43"/>
      <c r="G42" s="43"/>
      <c r="H42" s="44"/>
      <c r="I42" s="44"/>
      <c r="J42" s="34"/>
      <c r="K42" s="34"/>
      <c r="L42" s="34"/>
    </row>
    <row r="43" spans="1:15">
      <c r="A43" s="6"/>
      <c r="B43" s="12"/>
      <c r="C43" s="12"/>
      <c r="D43" s="12"/>
      <c r="E43" s="40"/>
      <c r="F43" s="43"/>
      <c r="G43" s="43"/>
      <c r="H43" s="44"/>
      <c r="I43" s="6"/>
    </row>
    <row r="44" spans="1:15">
      <c r="A44" s="6"/>
      <c r="B44" s="12"/>
      <c r="C44" s="12"/>
      <c r="D44" s="12"/>
      <c r="E44" s="40"/>
      <c r="F44" s="43"/>
      <c r="G44" s="6"/>
      <c r="H44" s="6"/>
    </row>
    <row r="45" spans="1:15">
      <c r="B45" s="12"/>
      <c r="C45" s="12"/>
      <c r="D45" s="12"/>
      <c r="E45" s="40"/>
      <c r="F45" s="43"/>
    </row>
    <row r="46" spans="1:15">
      <c r="B46" s="12"/>
      <c r="C46" s="12"/>
      <c r="D46" s="41"/>
      <c r="E46" s="40"/>
      <c r="F46" s="43"/>
    </row>
    <row r="47" spans="1:15">
      <c r="B47" s="12"/>
    </row>
  </sheetData>
  <pageMargins left="0.75" right="0.75" top="1" bottom="1" header="0.5" footer="0.5"/>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alappálya-baseline</vt:lpstr>
      <vt:lpstr>c1-1</vt:lpstr>
      <vt:lpstr>c1-2</vt:lpstr>
      <vt:lpstr>c1-3</vt:lpstr>
      <vt:lpstr>c1-4</vt:lpstr>
      <vt:lpstr>t1-1</vt:lpstr>
      <vt:lpstr>t1-2</vt:lpstr>
      <vt:lpstr>c1-5</vt:lpstr>
      <vt:lpstr>c1-6</vt:lpstr>
      <vt:lpstr>c1-7</vt:lpstr>
      <vt:lpstr>c1-8</vt:lpstr>
      <vt:lpstr>c1-9</vt:lpstr>
      <vt:lpstr>c1-10</vt:lpstr>
      <vt:lpstr>c1_11</vt:lpstr>
      <vt:lpstr>c1-12</vt:lpstr>
      <vt:lpstr>c1-13</vt:lpstr>
      <vt:lpstr>c1-14</vt:lpstr>
      <vt:lpstr>t1-3</vt:lpstr>
      <vt:lpstr>c1-15</vt:lpstr>
      <vt:lpstr>c1-16</vt:lpstr>
      <vt:lpstr>t1-4</vt:lpstr>
      <vt:lpstr>t1-5</vt:lpstr>
      <vt:lpstr>t1-6</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2016-12-20T14:00:27Z</cp:lastPrinted>
  <dcterms:created xsi:type="dcterms:W3CDTF">2011-03-23T10:31:37Z</dcterms:created>
  <dcterms:modified xsi:type="dcterms:W3CDTF">2016-12-22T08:00:08Z</dcterms:modified>
</cp:coreProperties>
</file>