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mc:AlternateContent xmlns:mc="http://schemas.openxmlformats.org/markup-compatibility/2006">
    <mc:Choice Requires="x15">
      <x15ac:absPath xmlns:x15ac="http://schemas.microsoft.com/office/spreadsheetml/2010/11/ac" url="X:\_workflow\KKF\_IR összes\2020_06\ábrák\NETRE\"/>
    </mc:Choice>
  </mc:AlternateContent>
  <xr:revisionPtr revIDLastSave="0" documentId="13_ncr:1_{6E0C5F4F-E9D2-4E5E-A54A-69D3EFB7CAAA}" xr6:coauthVersionLast="45" xr6:coauthVersionMax="45" xr10:uidLastSave="{00000000-0000-0000-0000-000000000000}"/>
  <bookViews>
    <workbookView xWindow="-120" yWindow="-120" windowWidth="29040" windowHeight="15990" xr2:uid="{00000000-000D-0000-FFFF-FFFF00000000}"/>
  </bookViews>
  <sheets>
    <sheet name="c2-1" sheetId="9" r:id="rId1"/>
    <sheet name="c2-2" sheetId="4"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0" hidden="1">[1]Market!#REF!</definedName>
    <definedName name="__123Graph_A" hidden="1">[1]Market!#REF!</definedName>
    <definedName name="__123Graph_ADIFF" localSheetId="0" hidden="1">[1]Market!#REF!</definedName>
    <definedName name="__123Graph_ADIFF" hidden="1">[1]Market!#REF!</definedName>
    <definedName name="__123Graph_ALINES" localSheetId="0" hidden="1">[1]Market!#REF!</definedName>
    <definedName name="__123Graph_ALINES" hidden="1">[1]Market!#REF!</definedName>
    <definedName name="__123Graph_B" localSheetId="0" hidden="1">[1]Market!#REF!</definedName>
    <definedName name="__123Graph_B" hidden="1">[1]Market!#REF!</definedName>
    <definedName name="__123Graph_BDIFF" localSheetId="0" hidden="1">[1]Market!#REF!</definedName>
    <definedName name="__123Graph_BDIFF" hidden="1">[1]Market!#REF!</definedName>
    <definedName name="__123Graph_BLINES" localSheetId="0" hidden="1">[1]Market!#REF!</definedName>
    <definedName name="__123Graph_BLINES" hidden="1">[1]Market!#REF!</definedName>
    <definedName name="__123Graph_C" localSheetId="0" hidden="1">[1]Market!#REF!</definedName>
    <definedName name="__123Graph_C" hidden="1">[1]Market!#REF!</definedName>
    <definedName name="__123Graph_CDIFF" localSheetId="0" hidden="1">[1]Market!#REF!</definedName>
    <definedName name="__123Graph_CDIFF" hidden="1">[1]Market!#REF!</definedName>
    <definedName name="__123Graph_CLINES" localSheetId="0" hidden="1">[1]Market!#REF!</definedName>
    <definedName name="__123Graph_CLINES" hidden="1">[1]Market!#REF!</definedName>
    <definedName name="__123Graph_DLINES" localSheetId="0" hidden="1">[1]Market!#REF!</definedName>
    <definedName name="__123Graph_DLINES" hidden="1">[1]Market!#REF!</definedName>
    <definedName name="__123Graph_X" localSheetId="0" hidden="1">[1]Market!#REF!</definedName>
    <definedName name="__123Graph_X" hidden="1">[1]Market!#REF!</definedName>
    <definedName name="__123Graph_XDIFF" localSheetId="0" hidden="1">[1]Market!#REF!</definedName>
    <definedName name="__123Graph_XDIFF" hidden="1">[1]Market!#REF!</definedName>
    <definedName name="__123Graph_XLINES" localSheetId="0" hidden="1">[1]Market!#REF!</definedName>
    <definedName name="__123Graph_XLINES" hidden="1">[1]Market!#REF!</definedName>
    <definedName name="_123Graph_A" localSheetId="0" hidden="1">[1]Market!#REF!</definedName>
    <definedName name="_123Graph_A" hidden="1">[1]Market!#REF!</definedName>
    <definedName name="_c21_baseline">OFFSET('c2-2'!#REF!,0,0,COUNTA('c2-2'!$A$14:$A$959))</definedName>
    <definedName name="_c21_datum">OFFSET('c2-2'!#REF!,0,0,COUNTA('c2-2'!$A$14:$A$959))</definedName>
    <definedName name="_c21_dummyfcastminus">OFFSET('c2-2'!$M$14,0,0,COUNTA('c2-2'!$A$14:$A$959))</definedName>
    <definedName name="_c21_dummyfcastplus">OFFSET('c2-2'!#REF!,0,0,COUNTA('c2-2'!$A$14:$A$959))</definedName>
    <definedName name="_c21_strongercredit">OFFSET('c2-2'!#REF!,0,0,COUNTA('c2-2'!$A$14:$A$959))</definedName>
    <definedName name="_c21_unfavourableexternal">OFFSET('c2-2'!#REF!,0,0,COUNTA('c2-2'!$A$14:$A$959))</definedName>
    <definedName name="_c22_baseline" localSheetId="0">OFFSET('c2-1'!#REF!,0,0,COUNTA('c2-1'!$A$14:$A$964))</definedName>
    <definedName name="_c22_datum" localSheetId="0">OFFSET('c2-1'!#REF!,0,0,COUNTA('c2-1'!$A$14:$A$964))</definedName>
    <definedName name="_c22_dummyfcastminus" localSheetId="0">OFFSET('c2-1'!#REF!,0,0,COUNTA('c2-1'!$A$14:$A$964))</definedName>
    <definedName name="_c22_dummyfcastplus" localSheetId="0">OFFSET('c2-1'!#REF!,0,0,COUNTA('c2-1'!$A$14:$A$964))</definedName>
    <definedName name="_c22_lowinflation" localSheetId="0">OFFSET('c2-1'!#REF!,0,0,COUNTA('c2-1'!$A$14:$A$964))</definedName>
    <definedName name="_c22_strongercredit" localSheetId="0">OFFSET('c2-1'!#REF!,0,0,COUNTA('c2-1'!$A$14:$A$964))</definedName>
    <definedName name="_c22_unfavourableexternal" localSheetId="0">OFFSET('c2-1'!#REF!,0,0,COUNTA('c2-1'!$A$14:$A$964))</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0"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0"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9" l="1"/>
  <c r="F25" i="9"/>
  <c r="F24" i="9"/>
  <c r="I12" i="9" l="1"/>
  <c r="H13" i="9" l="1"/>
  <c r="I13" i="9"/>
  <c r="J13" i="9"/>
  <c r="F14" i="9" l="1"/>
  <c r="G26" i="4" l="1"/>
  <c r="F26" i="4"/>
  <c r="G25" i="4"/>
  <c r="F25" i="4"/>
  <c r="G24" i="4"/>
  <c r="F24" i="4"/>
  <c r="G23" i="4"/>
  <c r="F23" i="4"/>
  <c r="G22" i="4"/>
  <c r="F22" i="4"/>
  <c r="G21" i="4"/>
  <c r="F21" i="4"/>
  <c r="G20" i="4"/>
  <c r="F20" i="4"/>
  <c r="G19" i="4"/>
  <c r="F19" i="4"/>
  <c r="G18" i="4"/>
  <c r="F18" i="4"/>
  <c r="G17" i="4"/>
  <c r="F17" i="4"/>
  <c r="G16" i="4"/>
  <c r="F16" i="4"/>
  <c r="G15" i="4"/>
  <c r="F15" i="4"/>
  <c r="G14" i="4"/>
  <c r="F14" i="4"/>
  <c r="G14" i="9"/>
  <c r="G26" i="9"/>
  <c r="G25" i="9"/>
  <c r="G24" i="9"/>
  <c r="G23" i="9"/>
  <c r="G22" i="9"/>
  <c r="G21" i="9"/>
  <c r="G20" i="9"/>
  <c r="G19" i="9"/>
  <c r="G18" i="9"/>
  <c r="G17" i="9"/>
  <c r="G16" i="9"/>
  <c r="G15" i="9"/>
  <c r="F23" i="9"/>
  <c r="F22" i="9"/>
  <c r="F21" i="9"/>
  <c r="F20" i="9"/>
  <c r="F19" i="9"/>
  <c r="F18" i="9"/>
  <c r="F17" i="9"/>
  <c r="F16" i="9"/>
  <c r="F15" i="9"/>
  <c r="B15" i="4" l="1"/>
  <c r="B19" i="4"/>
  <c r="B23" i="4"/>
  <c r="B17" i="4"/>
  <c r="B21" i="4"/>
  <c r="B25" i="4"/>
  <c r="B18" i="4"/>
  <c r="B22" i="4"/>
  <c r="B24" i="4"/>
  <c r="B26" i="4"/>
  <c r="B14" i="4"/>
  <c r="B16" i="4"/>
  <c r="B20" i="4"/>
  <c r="B25" i="9"/>
  <c r="B26" i="9"/>
  <c r="B24" i="9"/>
  <c r="B18" i="9"/>
  <c r="B17" i="9"/>
  <c r="B22" i="9"/>
  <c r="B16" i="9"/>
  <c r="B21" i="9"/>
  <c r="B20" i="9"/>
  <c r="B15" i="9"/>
  <c r="B19" i="9"/>
  <c r="B23" i="9"/>
  <c r="B14" i="9"/>
  <c r="J12" i="4"/>
  <c r="J12" i="9" l="1"/>
  <c r="H12" i="9"/>
  <c r="J13" i="4"/>
  <c r="H13" i="4" l="1"/>
  <c r="I13" i="4"/>
  <c r="I12" i="4" l="1"/>
  <c r="H12" i="4" l="1"/>
</calcChain>
</file>

<file path=xl/sharedStrings.xml><?xml version="1.0" encoding="utf-8"?>
<sst xmlns="http://schemas.openxmlformats.org/spreadsheetml/2006/main" count="93" uniqueCount="54">
  <si>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</si>
  <si>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</si>
  <si>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</si>
  <si>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</si>
  <si>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</si>
  <si>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</si>
  <si>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</si>
  <si>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</si>
  <si>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</si>
  <si>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</si>
  <si>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</si>
  <si>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</si>
  <si>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</si>
  <si>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</si>
  <si>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</si>
  <si>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</si>
  <si>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</si>
  <si>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</si>
  <si>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</si>
  <si>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</si>
  <si>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</si>
  <si>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</si>
  <si>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</si>
  <si>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</si>
  <si>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</si>
  <si>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</si>
  <si>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</si>
  <si>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</si>
  <si>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</si>
  <si>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</si>
  <si>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</si>
  <si>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</si>
  <si>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</si>
  <si>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</si>
  <si>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Implementation of competitiveness reforms</t>
  </si>
  <si>
    <t xml:space="preserve">2020-ban 2%-os GDP </t>
  </si>
  <si>
    <t>min</t>
  </si>
  <si>
    <t>max</t>
  </si>
  <si>
    <t>Inflation (%)</t>
  </si>
  <si>
    <t>Alappályánkban előrejelzési sávot alkalmazunk az előrejelzési horizonton.</t>
  </si>
  <si>
    <t>Alappálya</t>
  </si>
  <si>
    <t>Előrejelzési tartomány</t>
  </si>
  <si>
    <t>We applied a forecast range in the baseline scenario over the forecast horizon.</t>
  </si>
  <si>
    <t>A globális koronavírus-járvány okozta gazdasági visszaesésből való fokozatos (alappályánál lassabb) kilábalás</t>
  </si>
  <si>
    <t>A globális koronavírus-járvány okozta gazdasági visszaesésből való lassú kilábalás és a vírus második hulláma</t>
  </si>
  <si>
    <t>Dinamikus fogyasztásbővülés</t>
  </si>
  <si>
    <t>Dynamic expansion in consumption</t>
  </si>
  <si>
    <t xml:space="preserve">2020-ban 0,3%-os GDP </t>
  </si>
  <si>
    <t xml:space="preserve">2020-ban 0,3%-os nyers GDP </t>
  </si>
  <si>
    <t xml:space="preserve">2020-ban 2%-os nyers GDP </t>
  </si>
  <si>
    <t>Baseline scenario</t>
  </si>
  <si>
    <t>Gradual (slower-than-baseline) recovery from the economic downturn caused by the global coronavirus</t>
  </si>
  <si>
    <t>Slow recovery from the economic downturn caused by the global coronavirus pandemic and a second wave of the pandemic</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</si>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</sst>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F_t_-;\-* #,##0.00\ _F_t_-;_-* &quot;-&quot;??\ _F_t_-;_-@_-"/>
    <numFmt numFmtId="165" formatCode="0.0"/>
    <numFmt numFmtId="166" formatCode="0.00000000"/>
    <numFmt numFmtId="167" formatCode="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10"/>
      <color rgb="FF000000"/>
      <name val="Calibri"/>
      <family val="2"/>
      <charset val="238"/>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31">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4" fontId="18" fillId="0" borderId="0" xfId="0" applyNumberFormat="1" applyFont="1"/>
    <xf numFmtId="165" fontId="19" fillId="0" borderId="0" xfId="27" applyNumberFormat="1" applyFont="1"/>
    <xf numFmtId="166" fontId="18" fillId="0" borderId="0" xfId="0" applyNumberFormat="1" applyFont="1"/>
    <xf numFmtId="14" fontId="18" fillId="0" borderId="0" xfId="1" applyNumberFormat="1" applyFont="1" applyFill="1"/>
    <xf numFmtId="0" fontId="18" fillId="0" borderId="0" xfId="0" applyFont="1" applyFill="1"/>
    <xf numFmtId="0" fontId="21" fillId="0" borderId="0" xfId="33" applyFont="1"/>
    <xf numFmtId="167" fontId="18" fillId="0" borderId="0" xfId="0" applyNumberFormat="1" applyFont="1"/>
    <xf numFmtId="0" fontId="21" fillId="0" borderId="0" xfId="33" applyFont="1" applyBorder="1"/>
    <xf numFmtId="0" fontId="18" fillId="0" borderId="0" xfId="0" applyFont="1" applyBorder="1"/>
    <xf numFmtId="2" fontId="18" fillId="0" borderId="0" xfId="0" applyNumberFormat="1" applyFont="1" applyBorder="1"/>
    <xf numFmtId="2" fontId="18" fillId="3" borderId="0" xfId="1" applyNumberFormat="1" applyFont="1" applyFill="1"/>
    <xf numFmtId="2" fontId="18" fillId="3" borderId="0" xfId="0" applyNumberFormat="1" applyFont="1" applyFill="1"/>
    <xf numFmtId="165" fontId="18" fillId="3" borderId="0" xfId="0" applyNumberFormat="1" applyFont="1" applyFill="1"/>
    <xf numFmtId="0" fontId="18" fillId="3" borderId="0" xfId="0" applyFont="1" applyFill="1"/>
    <xf numFmtId="0" fontId="19" fillId="3" borderId="0" xfId="36" applyFont="1" applyFill="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45400474103233246"/>
        </c:manualLayout>
      </c:layout>
      <c:areaChart>
        <c:grouping val="stacked"/>
        <c:varyColors val="0"/>
        <c:ser>
          <c:idx val="1"/>
          <c:order val="1"/>
          <c:tx>
            <c:strRef>
              <c:f>'c2-1'!$F$13</c:f>
              <c:strCache>
                <c:ptCount val="1"/>
                <c:pt idx="0">
                  <c:v>min</c:v>
                </c:pt>
              </c:strCache>
            </c:strRef>
          </c:tx>
          <c:spPr>
            <a:noFill/>
            <a:ln>
              <a:no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'c2-1'!$F$14:$F$26</c15:sqref>
                  </c15:fullRef>
                </c:ext>
              </c:extLst>
              <c:f>'c2-1'!$F$17:$F$26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3.352725</c:v>
                </c:pt>
                <c:pt idx="7">
                  <c:v>3.2</c:v>
                </c:pt>
                <c:pt idx="8">
                  <c:v>3.2</c:v>
                </c:pt>
                <c:pt idx="9">
                  <c:v>3</c:v>
                </c:pt>
              </c:numCache>
            </c:numRef>
          </c:val>
          <c:extLst>
            <c:ext xmlns:c16="http://schemas.microsoft.com/office/drawing/2014/chart" uri="{C3380CC4-5D6E-409C-BE32-E72D297353CC}">
              <c16:uniqueId val="{00000000-E081-4FDC-983C-49426E039FF7}"/>
            </c:ext>
          </c:extLst>
        </c:ser>
        <c:ser>
          <c:idx val="2"/>
          <c:order val="2"/>
          <c:tx>
            <c:strRef>
              <c:f>'c2-1'!$B$13</c:f>
              <c:strCache>
                <c:ptCount val="1"/>
                <c:pt idx="0">
                  <c:v>Előrejelzési tartomány</c:v>
                </c:pt>
              </c:strCache>
            </c:strRef>
          </c:tx>
          <c:spPr>
            <a:solidFill>
              <a:schemeClr val="accent1">
                <a:lumMod val="40000"/>
                <a:lumOff val="60000"/>
              </a:schemeClr>
            </a:solidFill>
            <a:ln>
              <a:solidFill>
                <a:schemeClr val="accent1">
                  <a:lumMod val="40000"/>
                  <a:lumOff val="60000"/>
                </a:schemeClr>
              </a:solid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'c2-1'!$B$14:$B$26</c15:sqref>
                  </c15:fullRef>
                </c:ext>
              </c:extLst>
              <c:f>'c2-1'!$B$17:$B$26</c:f>
              <c:numCache>
                <c:formatCode>0.00</c:formatCode>
                <c:ptCount val="10"/>
                <c:pt idx="0">
                  <c:v>0</c:v>
                </c:pt>
                <c:pt idx="1">
                  <c:v>0</c:v>
                </c:pt>
                <c:pt idx="2">
                  <c:v>0</c:v>
                </c:pt>
                <c:pt idx="3">
                  <c:v>0</c:v>
                </c:pt>
                <c:pt idx="4">
                  <c:v>0</c:v>
                </c:pt>
                <c:pt idx="5">
                  <c:v>0</c:v>
                </c:pt>
                <c:pt idx="6">
                  <c:v>0</c:v>
                </c:pt>
                <c:pt idx="7">
                  <c:v>9.9999999999999645E-2</c:v>
                </c:pt>
                <c:pt idx="8">
                  <c:v>9.9999999999999645E-2</c:v>
                </c:pt>
                <c:pt idx="9">
                  <c:v>0</c:v>
                </c:pt>
              </c:numCache>
            </c:numRef>
          </c:val>
          <c:extLst>
            <c:ext xmlns:c16="http://schemas.microsoft.com/office/drawing/2014/chart" uri="{C3380CC4-5D6E-409C-BE32-E72D297353CC}">
              <c16:uniqueId val="{00000001-E081-4FDC-983C-49426E039FF7}"/>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'c2-1'!$E$13</c:f>
              <c:strCache>
                <c:ptCount val="1"/>
                <c:pt idx="0">
                  <c:v>Alappálya</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'c2-1'!$E$14:$E$23</c15:sqref>
                  </c15:fullRef>
                </c:ext>
              </c:extLst>
              <c:f>'c2-1'!$E$17:$E$23</c:f>
              <c:numCache>
                <c:formatCode>0.0</c:formatCode>
                <c:ptCount val="7"/>
                <c:pt idx="0">
                  <c:v>1.733190151480688</c:v>
                </c:pt>
                <c:pt idx="1">
                  <c:v>-0.21895194394246076</c:v>
                </c:pt>
                <c:pt idx="2">
                  <c:v>-7.5512451212723875E-2</c:v>
                </c:pt>
                <c:pt idx="3">
                  <c:v>0.39739761150037367</c:v>
                </c:pt>
                <c:pt idx="4">
                  <c:v>2.3524335487780164</c:v>
                </c:pt>
                <c:pt idx="5">
                  <c:v>2.8314978837956062</c:v>
                </c:pt>
                <c:pt idx="6">
                  <c:v>3.352725</c:v>
                </c:pt>
              </c:numCache>
            </c:numRef>
          </c:val>
          <c:smooth val="0"/>
          <c:extLst>
            <c:ext xmlns:c16="http://schemas.microsoft.com/office/drawing/2014/chart" uri="{C3380CC4-5D6E-409C-BE32-E72D297353CC}">
              <c16:uniqueId val="{00000002-E081-4FDC-983C-49426E039FF7}"/>
            </c:ext>
          </c:extLst>
        </c:ser>
        <c:ser>
          <c:idx val="3"/>
          <c:order val="3"/>
          <c:tx>
            <c:strRef>
              <c:f>'c2-1'!$H$13</c:f>
              <c:strCache>
                <c:ptCount val="1"/>
                <c:pt idx="0">
                  <c:v>A globális koronavírus-járvány okozta gazdasági visszaesésből való fokozatos (alappályánál lassabb) kilábalás</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'c2-1'!$H$14:$H$26</c15:sqref>
                  </c15:fullRef>
                </c:ext>
              </c:extLst>
              <c:f>'c2-1'!$H$17:$H$26</c:f>
              <c:numCache>
                <c:formatCode>General</c:formatCode>
                <c:ptCount val="10"/>
                <c:pt idx="6" formatCode="0.0">
                  <c:v>3.352725</c:v>
                </c:pt>
                <c:pt idx="7" formatCode="0.0">
                  <c:v>3.1</c:v>
                </c:pt>
                <c:pt idx="8" formatCode="0.0">
                  <c:v>2.9</c:v>
                </c:pt>
                <c:pt idx="9" formatCode="0.0">
                  <c:v>2.9</c:v>
                </c:pt>
              </c:numCache>
            </c:numRef>
          </c:val>
          <c:smooth val="0"/>
          <c:extLst>
            <c:ext xmlns:c16="http://schemas.microsoft.com/office/drawing/2014/chart" uri="{C3380CC4-5D6E-409C-BE32-E72D297353CC}">
              <c16:uniqueId val="{00000003-E081-4FDC-983C-49426E039FF7}"/>
            </c:ext>
          </c:extLst>
        </c:ser>
        <c:ser>
          <c:idx val="4"/>
          <c:order val="4"/>
          <c:tx>
            <c:strRef>
              <c:f>'c2-1'!$I$13</c:f>
              <c:strCache>
                <c:ptCount val="1"/>
                <c:pt idx="0">
                  <c:v>A globális koronavírus-járvány okozta gazdasági visszaesésből való lassú kilábalás és a vírus második hulláma</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'c2-1'!$I$14:$I$26</c15:sqref>
                  </c15:fullRef>
                </c:ext>
              </c:extLst>
              <c:f>'c2-1'!$I$17:$I$26</c:f>
              <c:numCache>
                <c:formatCode>General</c:formatCode>
                <c:ptCount val="10"/>
                <c:pt idx="6" formatCode="0.0">
                  <c:v>3.352725</c:v>
                </c:pt>
                <c:pt idx="7" formatCode="0.0">
                  <c:v>2.9</c:v>
                </c:pt>
                <c:pt idx="8" formatCode="0.0">
                  <c:v>2.6</c:v>
                </c:pt>
                <c:pt idx="9" formatCode="0.0">
                  <c:v>2.9</c:v>
                </c:pt>
              </c:numCache>
            </c:numRef>
          </c:val>
          <c:smooth val="0"/>
          <c:extLst>
            <c:ext xmlns:c16="http://schemas.microsoft.com/office/drawing/2014/chart" uri="{C3380CC4-5D6E-409C-BE32-E72D297353CC}">
              <c16:uniqueId val="{00000004-E081-4FDC-983C-49426E039FF7}"/>
            </c:ext>
          </c:extLst>
        </c:ser>
        <c:ser>
          <c:idx val="5"/>
          <c:order val="5"/>
          <c:tx>
            <c:strRef>
              <c:f>'c2-1'!$J$13</c:f>
              <c:strCache>
                <c:ptCount val="1"/>
                <c:pt idx="0">
                  <c:v>Dinamikus fogyasztásbővülés</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'c2-1'!$J$14:$J$26</c15:sqref>
                  </c15:fullRef>
                </c:ext>
              </c:extLst>
              <c:f>'c2-1'!$J$17:$J$26</c:f>
              <c:numCache>
                <c:formatCode>General</c:formatCode>
                <c:ptCount val="10"/>
                <c:pt idx="6" formatCode="0.0">
                  <c:v>3.352725</c:v>
                </c:pt>
                <c:pt idx="7" formatCode="0.0">
                  <c:v>3.4</c:v>
                </c:pt>
                <c:pt idx="8" formatCode="0.0">
                  <c:v>3.6</c:v>
                </c:pt>
                <c:pt idx="9" formatCode="0.0">
                  <c:v>3</c:v>
                </c:pt>
              </c:numCache>
            </c:numRef>
          </c:val>
          <c:smooth val="0"/>
          <c:extLst>
            <c:ext xmlns:c16="http://schemas.microsoft.com/office/drawing/2014/chart" uri="{C3380CC4-5D6E-409C-BE32-E72D297353CC}">
              <c16:uniqueId val="{00000005-E081-4FDC-983C-49426E039FF7}"/>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4"/>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0"/>
          <c:y val="0.70229108409442775"/>
          <c:w val="0.99581948395749775"/>
          <c:h val="0.2977089159055723"/>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45407738818323828"/>
        </c:manualLayout>
      </c:layout>
      <c:areaChart>
        <c:grouping val="stacked"/>
        <c:varyColors val="0"/>
        <c:ser>
          <c:idx val="1"/>
          <c:order val="1"/>
          <c:tx>
            <c:strRef>
              <c:f>'c2-1'!$F$13</c:f>
              <c:strCache>
                <c:ptCount val="1"/>
                <c:pt idx="0">
                  <c:v>min</c:v>
                </c:pt>
              </c:strCache>
            </c:strRef>
          </c:tx>
          <c:spPr>
            <a:noFill/>
            <a:ln>
              <a:no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'c2-1'!$F$14:$F$26</c15:sqref>
                  </c15:fullRef>
                </c:ext>
              </c:extLst>
              <c:f>'c2-1'!$F$17:$F$26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3.352725</c:v>
                </c:pt>
                <c:pt idx="7">
                  <c:v>3.2</c:v>
                </c:pt>
                <c:pt idx="8">
                  <c:v>3.2</c:v>
                </c:pt>
                <c:pt idx="9">
                  <c:v>3</c:v>
                </c:pt>
              </c:numCache>
            </c:numRef>
          </c:val>
          <c:extLst>
            <c:ext xmlns:c16="http://schemas.microsoft.com/office/drawing/2014/chart" uri="{C3380CC4-5D6E-409C-BE32-E72D297353CC}">
              <c16:uniqueId val="{00000000-6A63-42A6-9B55-DFDB91FAAEDB}"/>
            </c:ext>
          </c:extLst>
        </c:ser>
        <c:ser>
          <c:idx val="2"/>
          <c:order val="2"/>
          <c:tx>
            <c:strRef>
              <c:f>'c2-1'!$B$13</c:f>
              <c:strCache>
                <c:ptCount val="1"/>
                <c:pt idx="0">
                  <c:v>Előrejelzési tartomány</c:v>
                </c:pt>
              </c:strCache>
            </c:strRef>
          </c:tx>
          <c:spPr>
            <a:solidFill>
              <a:schemeClr val="accent1">
                <a:lumMod val="40000"/>
                <a:lumOff val="60000"/>
              </a:schemeClr>
            </a:solidFill>
            <a:ln>
              <a:solidFill>
                <a:schemeClr val="accent1">
                  <a:lumMod val="40000"/>
                  <a:lumOff val="60000"/>
                </a:schemeClr>
              </a:solid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'c2-1'!$B$14:$B$26</c15:sqref>
                  </c15:fullRef>
                </c:ext>
              </c:extLst>
              <c:f>'c2-1'!$B$17:$B$26</c:f>
              <c:numCache>
                <c:formatCode>0.00</c:formatCode>
                <c:ptCount val="10"/>
                <c:pt idx="0">
                  <c:v>0</c:v>
                </c:pt>
                <c:pt idx="1">
                  <c:v>0</c:v>
                </c:pt>
                <c:pt idx="2">
                  <c:v>0</c:v>
                </c:pt>
                <c:pt idx="3">
                  <c:v>0</c:v>
                </c:pt>
                <c:pt idx="4">
                  <c:v>0</c:v>
                </c:pt>
                <c:pt idx="5">
                  <c:v>0</c:v>
                </c:pt>
                <c:pt idx="6">
                  <c:v>0</c:v>
                </c:pt>
                <c:pt idx="7">
                  <c:v>9.9999999999999645E-2</c:v>
                </c:pt>
                <c:pt idx="8">
                  <c:v>9.9999999999999645E-2</c:v>
                </c:pt>
                <c:pt idx="9">
                  <c:v>0</c:v>
                </c:pt>
              </c:numCache>
            </c:numRef>
          </c:val>
          <c:extLst>
            <c:ext xmlns:c16="http://schemas.microsoft.com/office/drawing/2014/chart" uri="{C3380CC4-5D6E-409C-BE32-E72D297353CC}">
              <c16:uniqueId val="{00000001-6A63-42A6-9B55-DFDB91FAAEDB}"/>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'c2-1'!$B$12</c:f>
              <c:strCache>
                <c:ptCount val="1"/>
                <c:pt idx="0">
                  <c:v>Baseline scenario</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'c2-1'!$E$14:$E$23</c15:sqref>
                  </c15:fullRef>
                </c:ext>
              </c:extLst>
              <c:f>'c2-1'!$E$17:$E$23</c:f>
              <c:numCache>
                <c:formatCode>0.0</c:formatCode>
                <c:ptCount val="7"/>
                <c:pt idx="0">
                  <c:v>1.733190151480688</c:v>
                </c:pt>
                <c:pt idx="1">
                  <c:v>-0.21895194394246076</c:v>
                </c:pt>
                <c:pt idx="2">
                  <c:v>-7.5512451212723875E-2</c:v>
                </c:pt>
                <c:pt idx="3">
                  <c:v>0.39739761150037367</c:v>
                </c:pt>
                <c:pt idx="4">
                  <c:v>2.3524335487780164</c:v>
                </c:pt>
                <c:pt idx="5">
                  <c:v>2.8314978837956062</c:v>
                </c:pt>
                <c:pt idx="6">
                  <c:v>3.352725</c:v>
                </c:pt>
              </c:numCache>
            </c:numRef>
          </c:val>
          <c:smooth val="0"/>
          <c:extLst>
            <c:ext xmlns:c16="http://schemas.microsoft.com/office/drawing/2014/chart" uri="{C3380CC4-5D6E-409C-BE32-E72D297353CC}">
              <c16:uniqueId val="{00000002-6A63-42A6-9B55-DFDB91FAAEDB}"/>
            </c:ext>
          </c:extLst>
        </c:ser>
        <c:ser>
          <c:idx val="3"/>
          <c:order val="3"/>
          <c:tx>
            <c:strRef>
              <c:f>'c2-1'!$H$12</c:f>
              <c:strCache>
                <c:ptCount val="1"/>
                <c:pt idx="0">
                  <c:v>Gradual (slower-than-baseline) recovery from the economic downturn caused by the global coronavirus</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'c2-1'!$H$14:$H$26</c15:sqref>
                  </c15:fullRef>
                </c:ext>
              </c:extLst>
              <c:f>'c2-1'!$H$17:$H$26</c:f>
              <c:numCache>
                <c:formatCode>General</c:formatCode>
                <c:ptCount val="10"/>
                <c:pt idx="6" formatCode="0.0">
                  <c:v>3.352725</c:v>
                </c:pt>
                <c:pt idx="7" formatCode="0.0">
                  <c:v>3.1</c:v>
                </c:pt>
                <c:pt idx="8" formatCode="0.0">
                  <c:v>2.9</c:v>
                </c:pt>
                <c:pt idx="9" formatCode="0.0">
                  <c:v>2.9</c:v>
                </c:pt>
              </c:numCache>
            </c:numRef>
          </c:val>
          <c:smooth val="0"/>
          <c:extLst>
            <c:ext xmlns:c16="http://schemas.microsoft.com/office/drawing/2014/chart" uri="{C3380CC4-5D6E-409C-BE32-E72D297353CC}">
              <c16:uniqueId val="{00000003-6A63-42A6-9B55-DFDB91FAAEDB}"/>
            </c:ext>
          </c:extLst>
        </c:ser>
        <c:ser>
          <c:idx val="4"/>
          <c:order val="4"/>
          <c:tx>
            <c:strRef>
              <c:f>'c2-1'!$I$12</c:f>
              <c:strCache>
                <c:ptCount val="1"/>
                <c:pt idx="0">
                  <c:v>Slow recovery from the economic downturn caused by the global coronavirus pandemic and a second wave of the pandemic</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'c2-1'!$I$14:$I$26</c15:sqref>
                  </c15:fullRef>
                </c:ext>
              </c:extLst>
              <c:f>'c2-1'!$I$17:$I$26</c:f>
              <c:numCache>
                <c:formatCode>General</c:formatCode>
                <c:ptCount val="10"/>
                <c:pt idx="6" formatCode="0.0">
                  <c:v>3.352725</c:v>
                </c:pt>
                <c:pt idx="7" formatCode="0.0">
                  <c:v>2.9</c:v>
                </c:pt>
                <c:pt idx="8" formatCode="0.0">
                  <c:v>2.6</c:v>
                </c:pt>
                <c:pt idx="9" formatCode="0.0">
                  <c:v>2.9</c:v>
                </c:pt>
              </c:numCache>
            </c:numRef>
          </c:val>
          <c:smooth val="0"/>
          <c:extLst>
            <c:ext xmlns:c16="http://schemas.microsoft.com/office/drawing/2014/chart" uri="{C3380CC4-5D6E-409C-BE32-E72D297353CC}">
              <c16:uniqueId val="{00000004-6A63-42A6-9B55-DFDB91FAAEDB}"/>
            </c:ext>
          </c:extLst>
        </c:ser>
        <c:ser>
          <c:idx val="5"/>
          <c:order val="5"/>
          <c:tx>
            <c:strRef>
              <c:f>'c2-1'!$J$12</c:f>
              <c:strCache>
                <c:ptCount val="1"/>
                <c:pt idx="0">
                  <c:v>Dynamic expansion in consumption</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'c2-1'!$J$14:$J$26</c15:sqref>
                  </c15:fullRef>
                </c:ext>
              </c:extLst>
              <c:f>'c2-1'!$J$17:$J$26</c:f>
              <c:numCache>
                <c:formatCode>General</c:formatCode>
                <c:ptCount val="10"/>
                <c:pt idx="6" formatCode="0.0">
                  <c:v>3.352725</c:v>
                </c:pt>
                <c:pt idx="7" formatCode="0.0">
                  <c:v>3.4</c:v>
                </c:pt>
                <c:pt idx="8" formatCode="0.0">
                  <c:v>3.6</c:v>
                </c:pt>
                <c:pt idx="9" formatCode="0.0">
                  <c:v>3</c:v>
                </c:pt>
              </c:numCache>
            </c:numRef>
          </c:val>
          <c:smooth val="0"/>
          <c:extLst>
            <c:ext xmlns:c16="http://schemas.microsoft.com/office/drawing/2014/chart" uri="{C3380CC4-5D6E-409C-BE32-E72D297353CC}">
              <c16:uniqueId val="{00000005-6A63-42A6-9B55-DFDB91FAAEDB}"/>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4"/>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4.2015416680451249E-3"/>
          <c:y val="0.69671439783355371"/>
          <c:w val="0.99579838633051987"/>
          <c:h val="0.30328560216644629"/>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0.10199114083467234"/>
          <c:w val="0.8922986072054786"/>
          <c:h val="0.4630531607324252"/>
        </c:manualLayout>
      </c:layout>
      <c:areaChart>
        <c:grouping val="stacked"/>
        <c:varyColors val="0"/>
        <c:ser>
          <c:idx val="1"/>
          <c:order val="1"/>
          <c:tx>
            <c:strRef>
              <c:f>'c2-2'!$F$13</c:f>
              <c:strCache>
                <c:ptCount val="1"/>
                <c:pt idx="0">
                  <c:v>min</c:v>
                </c:pt>
              </c:strCache>
            </c:strRef>
          </c:tx>
          <c:spPr>
            <a:no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'c2-2'!$F$14:$F$26</c15:sqref>
                  </c15:fullRef>
                </c:ext>
              </c:extLst>
              <c:f>'c2-2'!$F$17:$F$26</c:f>
              <c:numCache>
                <c:formatCode>0.00</c:formatCode>
                <c:ptCount val="10"/>
                <c:pt idx="0">
                  <c:v>1.9629886022581218</c:v>
                </c:pt>
                <c:pt idx="1">
                  <c:v>4.1950824096149972</c:v>
                </c:pt>
                <c:pt idx="2">
                  <c:v>3.8455619101588638</c:v>
                </c:pt>
                <c:pt idx="3">
                  <c:v>2.1999946240093777</c:v>
                </c:pt>
                <c:pt idx="4">
                  <c:v>4.32280503952407</c:v>
                </c:pt>
                <c:pt idx="5">
                  <c:v>5.0940027579235334</c:v>
                </c:pt>
                <c:pt idx="6">
                  <c:v>4.9277924524539003</c:v>
                </c:pt>
                <c:pt idx="7">
                  <c:v>0.3</c:v>
                </c:pt>
                <c:pt idx="8">
                  <c:v>3.8</c:v>
                </c:pt>
                <c:pt idx="9">
                  <c:v>3.5</c:v>
                </c:pt>
              </c:numCache>
            </c:numRef>
          </c:val>
          <c:extLst>
            <c:ext xmlns:c16="http://schemas.microsoft.com/office/drawing/2014/chart" uri="{C3380CC4-5D6E-409C-BE32-E72D297353CC}">
              <c16:uniqueId val="{00000000-5C49-4FD2-BB34-814C65E7A8D3}"/>
            </c:ext>
          </c:extLst>
        </c:ser>
        <c:ser>
          <c:idx val="2"/>
          <c:order val="2"/>
          <c:tx>
            <c:strRef>
              <c:f>'c2-2'!$B$13</c:f>
              <c:strCache>
                <c:ptCount val="1"/>
                <c:pt idx="0">
                  <c:v>Előrejelzési tartomány</c:v>
                </c:pt>
              </c:strCache>
            </c:strRef>
          </c:tx>
          <c:spPr>
            <a:solidFill>
              <a:schemeClr val="accent1">
                <a:lumMod val="40000"/>
                <a:lumOff val="60000"/>
              </a:schemeClr>
            </a:solid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'c2-2'!$B$14:$B$26</c15:sqref>
                  </c15:fullRef>
                </c:ext>
              </c:extLst>
              <c:f>'c2-2'!$B$17:$B$26</c:f>
              <c:numCache>
                <c:formatCode>0.00</c:formatCode>
                <c:ptCount val="10"/>
                <c:pt idx="0">
                  <c:v>0</c:v>
                </c:pt>
                <c:pt idx="1">
                  <c:v>0</c:v>
                </c:pt>
                <c:pt idx="2">
                  <c:v>0</c:v>
                </c:pt>
                <c:pt idx="3">
                  <c:v>0</c:v>
                </c:pt>
                <c:pt idx="4">
                  <c:v>0</c:v>
                </c:pt>
                <c:pt idx="5">
                  <c:v>0</c:v>
                </c:pt>
                <c:pt idx="6">
                  <c:v>0</c:v>
                </c:pt>
                <c:pt idx="7">
                  <c:v>1.7</c:v>
                </c:pt>
                <c:pt idx="8">
                  <c:v>1.2999999999999998</c:v>
                </c:pt>
                <c:pt idx="9">
                  <c:v>0.20000000000000018</c:v>
                </c:pt>
              </c:numCache>
            </c:numRef>
          </c:val>
          <c:extLst>
            <c:ext xmlns:c16="http://schemas.microsoft.com/office/drawing/2014/chart" uri="{C3380CC4-5D6E-409C-BE32-E72D297353CC}">
              <c16:uniqueId val="{00000001-5C49-4FD2-BB34-814C65E7A8D3}"/>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'c2-2'!$E$13</c:f>
              <c:strCache>
                <c:ptCount val="1"/>
                <c:pt idx="0">
                  <c:v>Alappálya</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'c2-2'!$E$14:$E$26</c15:sqref>
                  </c15:fullRef>
                </c:ext>
              </c:extLst>
              <c:f>'c2-2'!$E$17:$E$26</c:f>
              <c:numCache>
                <c:formatCode>0.0</c:formatCode>
                <c:ptCount val="10"/>
                <c:pt idx="0">
                  <c:v>1.9629886022581218</c:v>
                </c:pt>
                <c:pt idx="1">
                  <c:v>4.1950824096149972</c:v>
                </c:pt>
                <c:pt idx="2">
                  <c:v>3.8455619101588638</c:v>
                </c:pt>
                <c:pt idx="3">
                  <c:v>2.1999946240093777</c:v>
                </c:pt>
                <c:pt idx="4">
                  <c:v>4.32280503952407</c:v>
                </c:pt>
                <c:pt idx="5">
                  <c:v>5.0940027579235334</c:v>
                </c:pt>
                <c:pt idx="6">
                  <c:v>4.9277924524539003</c:v>
                </c:pt>
              </c:numCache>
            </c:numRef>
          </c:val>
          <c:smooth val="0"/>
          <c:extLst>
            <c:ext xmlns:c16="http://schemas.microsoft.com/office/drawing/2014/chart" uri="{C3380CC4-5D6E-409C-BE32-E72D297353CC}">
              <c16:uniqueId val="{00000002-5C49-4FD2-BB34-814C65E7A8D3}"/>
            </c:ext>
          </c:extLst>
        </c:ser>
        <c:ser>
          <c:idx val="3"/>
          <c:order val="3"/>
          <c:tx>
            <c:strRef>
              <c:f>'c2-2'!$H$13</c:f>
              <c:strCache>
                <c:ptCount val="1"/>
                <c:pt idx="0">
                  <c:v>A globális koronavírus-járvány okozta gazdasági visszaesésből való fokozatos (alappályánál lassabb) kilábalás</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'c2-2'!$H$14:$H$26</c15:sqref>
                  </c15:fullRef>
                </c:ext>
              </c:extLst>
              <c:f>'c2-2'!$H$17:$H$26</c:f>
              <c:numCache>
                <c:formatCode>0.00000000</c:formatCode>
                <c:ptCount val="10"/>
                <c:pt idx="6" formatCode="0.0">
                  <c:v>4.9256905421948005</c:v>
                </c:pt>
                <c:pt idx="7" formatCode="0.0">
                  <c:v>-2.8</c:v>
                </c:pt>
                <c:pt idx="8" formatCode="0.0">
                  <c:v>5.7</c:v>
                </c:pt>
                <c:pt idx="9" formatCode="0.0">
                  <c:v>5.0999999999999996</c:v>
                </c:pt>
              </c:numCache>
            </c:numRef>
          </c:val>
          <c:smooth val="0"/>
          <c:extLst>
            <c:ext xmlns:c16="http://schemas.microsoft.com/office/drawing/2014/chart" uri="{C3380CC4-5D6E-409C-BE32-E72D297353CC}">
              <c16:uniqueId val="{00000003-5C49-4FD2-BB34-814C65E7A8D3}"/>
            </c:ext>
          </c:extLst>
        </c:ser>
        <c:ser>
          <c:idx val="4"/>
          <c:order val="4"/>
          <c:tx>
            <c:strRef>
              <c:f>'c2-2'!$I$13</c:f>
              <c:strCache>
                <c:ptCount val="1"/>
                <c:pt idx="0">
                  <c:v>A globális koronavírus-járvány okozta gazdasági visszaesésből való lassú kilábalás és a vírus második hulláma</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'c2-2'!$I$14:$I$26</c15:sqref>
                  </c15:fullRef>
                </c:ext>
              </c:extLst>
              <c:f>'c2-2'!$I$17:$I$26</c:f>
              <c:numCache>
                <c:formatCode>General</c:formatCode>
                <c:ptCount val="10"/>
                <c:pt idx="6" formatCode="0.0">
                  <c:v>4.9256905421948005</c:v>
                </c:pt>
                <c:pt idx="7" formatCode="0.0">
                  <c:v>-6.8</c:v>
                </c:pt>
                <c:pt idx="8" formatCode="0.0">
                  <c:v>4.9000000000000004</c:v>
                </c:pt>
                <c:pt idx="9" formatCode="0.0">
                  <c:v>5.9</c:v>
                </c:pt>
              </c:numCache>
            </c:numRef>
          </c:val>
          <c:smooth val="0"/>
          <c:extLst>
            <c:ext xmlns:c16="http://schemas.microsoft.com/office/drawing/2014/chart" uri="{C3380CC4-5D6E-409C-BE32-E72D297353CC}">
              <c16:uniqueId val="{00000004-5C49-4FD2-BB34-814C65E7A8D3}"/>
            </c:ext>
          </c:extLst>
        </c:ser>
        <c:ser>
          <c:idx val="5"/>
          <c:order val="5"/>
          <c:tx>
            <c:strRef>
              <c:f>'c2-2'!$J$13</c:f>
              <c:strCache>
                <c:ptCount val="1"/>
                <c:pt idx="0">
                  <c:v>Dinamikus fogyasztásbővülés</c:v>
                </c:pt>
              </c:strCache>
              <c:extLst xmlns:c15="http://schemas.microsoft.com/office/drawing/2012/chart"/>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'c2-2'!$J$14:$J$26</c15:sqref>
                  </c15:fullRef>
                </c:ext>
              </c:extLst>
              <c:f>'c2-2'!$J$17:$J$26</c:f>
              <c:numCache>
                <c:formatCode>General</c:formatCode>
                <c:ptCount val="10"/>
                <c:pt idx="6" formatCode="0.0">
                  <c:v>4.9256905421948005</c:v>
                </c:pt>
                <c:pt idx="7" formatCode="0.0">
                  <c:v>2.2000000000000002</c:v>
                </c:pt>
                <c:pt idx="8" formatCode="0.0">
                  <c:v>4.9000000000000004</c:v>
                </c:pt>
                <c:pt idx="9" formatCode="0.0">
                  <c:v>4.2</c:v>
                </c:pt>
              </c:numCache>
            </c:numRef>
          </c:val>
          <c:smooth val="0"/>
          <c:extLst>
            <c:ext xmlns:c16="http://schemas.microsoft.com/office/drawing/2014/chart" uri="{C3380CC4-5D6E-409C-BE32-E72D297353CC}">
              <c16:uniqueId val="{00000005-5C49-4FD2-BB34-814C65E7A8D3}"/>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7097756535479558"/>
          <c:w val="0.99635789195090485"/>
          <c:h val="0.2902243464520442"/>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0.10199114083467234"/>
          <c:w val="0.8922986072054786"/>
          <c:h val="0.46854952881400097"/>
        </c:manualLayout>
      </c:layout>
      <c:areaChart>
        <c:grouping val="stacked"/>
        <c:varyColors val="0"/>
        <c:ser>
          <c:idx val="1"/>
          <c:order val="1"/>
          <c:tx>
            <c:strRef>
              <c:f>'c2-2'!$F$13</c:f>
              <c:strCache>
                <c:ptCount val="1"/>
                <c:pt idx="0">
                  <c:v>min</c:v>
                </c:pt>
              </c:strCache>
            </c:strRef>
          </c:tx>
          <c:spPr>
            <a:no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'c2-2'!$F$14:$F$26</c15:sqref>
                  </c15:fullRef>
                </c:ext>
              </c:extLst>
              <c:f>'c2-2'!$F$17:$F$26</c:f>
              <c:numCache>
                <c:formatCode>0.00</c:formatCode>
                <c:ptCount val="10"/>
                <c:pt idx="0">
                  <c:v>1.9629886022581218</c:v>
                </c:pt>
                <c:pt idx="1">
                  <c:v>4.1950824096149972</c:v>
                </c:pt>
                <c:pt idx="2">
                  <c:v>3.8455619101588638</c:v>
                </c:pt>
                <c:pt idx="3">
                  <c:v>2.1999946240093777</c:v>
                </c:pt>
                <c:pt idx="4">
                  <c:v>4.32280503952407</c:v>
                </c:pt>
                <c:pt idx="5">
                  <c:v>5.0940027579235334</c:v>
                </c:pt>
                <c:pt idx="6">
                  <c:v>4.9277924524539003</c:v>
                </c:pt>
                <c:pt idx="7">
                  <c:v>0.3</c:v>
                </c:pt>
                <c:pt idx="8">
                  <c:v>3.8</c:v>
                </c:pt>
                <c:pt idx="9">
                  <c:v>3.5</c:v>
                </c:pt>
              </c:numCache>
            </c:numRef>
          </c:val>
          <c:extLst>
            <c:ext xmlns:c16="http://schemas.microsoft.com/office/drawing/2014/chart" uri="{C3380CC4-5D6E-409C-BE32-E72D297353CC}">
              <c16:uniqueId val="{00000000-09D7-4A17-A0E2-0289AC3D961D}"/>
            </c:ext>
          </c:extLst>
        </c:ser>
        <c:ser>
          <c:idx val="2"/>
          <c:order val="2"/>
          <c:tx>
            <c:strRef>
              <c:f>'c2-2'!$B$13</c:f>
              <c:strCache>
                <c:ptCount val="1"/>
                <c:pt idx="0">
                  <c:v>Előrejelzési tartomány</c:v>
                </c:pt>
              </c:strCache>
            </c:strRef>
          </c:tx>
          <c:spPr>
            <a:solidFill>
              <a:schemeClr val="accent1">
                <a:lumMod val="40000"/>
                <a:lumOff val="60000"/>
              </a:schemeClr>
            </a:solid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'c2-2'!$B$14:$B$26</c15:sqref>
                  </c15:fullRef>
                </c:ext>
              </c:extLst>
              <c:f>'c2-2'!$B$17:$B$26</c:f>
              <c:numCache>
                <c:formatCode>0.00</c:formatCode>
                <c:ptCount val="10"/>
                <c:pt idx="0">
                  <c:v>0</c:v>
                </c:pt>
                <c:pt idx="1">
                  <c:v>0</c:v>
                </c:pt>
                <c:pt idx="2">
                  <c:v>0</c:v>
                </c:pt>
                <c:pt idx="3">
                  <c:v>0</c:v>
                </c:pt>
                <c:pt idx="4">
                  <c:v>0</c:v>
                </c:pt>
                <c:pt idx="5">
                  <c:v>0</c:v>
                </c:pt>
                <c:pt idx="6">
                  <c:v>0</c:v>
                </c:pt>
                <c:pt idx="7">
                  <c:v>1.7</c:v>
                </c:pt>
                <c:pt idx="8">
                  <c:v>1.2999999999999998</c:v>
                </c:pt>
                <c:pt idx="9">
                  <c:v>0.20000000000000018</c:v>
                </c:pt>
              </c:numCache>
            </c:numRef>
          </c:val>
          <c:extLst>
            <c:ext xmlns:c16="http://schemas.microsoft.com/office/drawing/2014/chart" uri="{C3380CC4-5D6E-409C-BE32-E72D297353CC}">
              <c16:uniqueId val="{00000001-09D7-4A17-A0E2-0289AC3D961D}"/>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'c2-2'!$B$12</c:f>
              <c:strCache>
                <c:ptCount val="1"/>
                <c:pt idx="0">
                  <c:v>Baseline scenario</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'c2-2'!$E$14:$E$26</c15:sqref>
                  </c15:fullRef>
                </c:ext>
              </c:extLst>
              <c:f>'c2-2'!$E$17:$E$26</c:f>
              <c:numCache>
                <c:formatCode>0.0</c:formatCode>
                <c:ptCount val="10"/>
                <c:pt idx="0">
                  <c:v>1.9629886022581218</c:v>
                </c:pt>
                <c:pt idx="1">
                  <c:v>4.1950824096149972</c:v>
                </c:pt>
                <c:pt idx="2">
                  <c:v>3.8455619101588638</c:v>
                </c:pt>
                <c:pt idx="3">
                  <c:v>2.1999946240093777</c:v>
                </c:pt>
                <c:pt idx="4">
                  <c:v>4.32280503952407</c:v>
                </c:pt>
                <c:pt idx="5">
                  <c:v>5.0940027579235334</c:v>
                </c:pt>
                <c:pt idx="6">
                  <c:v>4.9277924524539003</c:v>
                </c:pt>
              </c:numCache>
            </c:numRef>
          </c:val>
          <c:smooth val="0"/>
          <c:extLst>
            <c:ext xmlns:c16="http://schemas.microsoft.com/office/drawing/2014/chart" uri="{C3380CC4-5D6E-409C-BE32-E72D297353CC}">
              <c16:uniqueId val="{00000002-09D7-4A17-A0E2-0289AC3D961D}"/>
            </c:ext>
          </c:extLst>
        </c:ser>
        <c:ser>
          <c:idx val="3"/>
          <c:order val="3"/>
          <c:tx>
            <c:strRef>
              <c:f>'c2-2'!$H$12</c:f>
              <c:strCache>
                <c:ptCount val="1"/>
                <c:pt idx="0">
                  <c:v>Gradual (slower-than-baseline) recovery from the economic downturn caused by the global coronavirus</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'c2-2'!$H$14:$H$26</c15:sqref>
                  </c15:fullRef>
                </c:ext>
              </c:extLst>
              <c:f>'c2-2'!$H$17:$H$26</c:f>
              <c:numCache>
                <c:formatCode>0.00000000</c:formatCode>
                <c:ptCount val="10"/>
                <c:pt idx="6" formatCode="0.0">
                  <c:v>4.9256905421948005</c:v>
                </c:pt>
                <c:pt idx="7" formatCode="0.0">
                  <c:v>-2.8</c:v>
                </c:pt>
                <c:pt idx="8" formatCode="0.0">
                  <c:v>5.7</c:v>
                </c:pt>
                <c:pt idx="9" formatCode="0.0">
                  <c:v>5.0999999999999996</c:v>
                </c:pt>
              </c:numCache>
            </c:numRef>
          </c:val>
          <c:smooth val="0"/>
          <c:extLst>
            <c:ext xmlns:c16="http://schemas.microsoft.com/office/drawing/2014/chart" uri="{C3380CC4-5D6E-409C-BE32-E72D297353CC}">
              <c16:uniqueId val="{00000003-09D7-4A17-A0E2-0289AC3D961D}"/>
            </c:ext>
          </c:extLst>
        </c:ser>
        <c:ser>
          <c:idx val="4"/>
          <c:order val="4"/>
          <c:tx>
            <c:strRef>
              <c:f>'c2-2'!$I$12</c:f>
              <c:strCache>
                <c:ptCount val="1"/>
                <c:pt idx="0">
                  <c:v>Slow recovery from the economic downturn caused by the global coronavirus pandemic and a second wave of the pandemic</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'c2-2'!$I$14:$I$26</c15:sqref>
                  </c15:fullRef>
                </c:ext>
              </c:extLst>
              <c:f>'c2-2'!$I$17:$I$26</c:f>
              <c:numCache>
                <c:formatCode>General</c:formatCode>
                <c:ptCount val="10"/>
                <c:pt idx="6" formatCode="0.0">
                  <c:v>4.9256905421948005</c:v>
                </c:pt>
                <c:pt idx="7" formatCode="0.0">
                  <c:v>-6.8</c:v>
                </c:pt>
                <c:pt idx="8" formatCode="0.0">
                  <c:v>4.9000000000000004</c:v>
                </c:pt>
                <c:pt idx="9" formatCode="0.0">
                  <c:v>5.9</c:v>
                </c:pt>
              </c:numCache>
            </c:numRef>
          </c:val>
          <c:smooth val="0"/>
          <c:extLst>
            <c:ext xmlns:c16="http://schemas.microsoft.com/office/drawing/2014/chart" uri="{C3380CC4-5D6E-409C-BE32-E72D297353CC}">
              <c16:uniqueId val="{00000004-09D7-4A17-A0E2-0289AC3D961D}"/>
            </c:ext>
          </c:extLst>
        </c:ser>
        <c:ser>
          <c:idx val="5"/>
          <c:order val="5"/>
          <c:tx>
            <c:strRef>
              <c:f>'c2-2'!$J$12</c:f>
              <c:strCache>
                <c:ptCount val="1"/>
                <c:pt idx="0">
                  <c:v>Dynamic expansion in consumption</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'c2-2'!$J$14:$J$26</c15:sqref>
                  </c15:fullRef>
                </c:ext>
              </c:extLst>
              <c:f>'c2-2'!$J$17:$J$26</c:f>
              <c:numCache>
                <c:formatCode>General</c:formatCode>
                <c:ptCount val="10"/>
                <c:pt idx="6" formatCode="0.0">
                  <c:v>4.9256905421948005</c:v>
                </c:pt>
                <c:pt idx="7" formatCode="0.0">
                  <c:v>2.2000000000000002</c:v>
                </c:pt>
                <c:pt idx="8" formatCode="0.0">
                  <c:v>4.9000000000000004</c:v>
                </c:pt>
                <c:pt idx="9" formatCode="0.0">
                  <c:v>4.2</c:v>
                </c:pt>
              </c:numCache>
            </c:numRef>
          </c:val>
          <c:smooth val="0"/>
          <c:extLst>
            <c:ext xmlns:c16="http://schemas.microsoft.com/office/drawing/2014/chart" uri="{C3380CC4-5D6E-409C-BE32-E72D297353CC}">
              <c16:uniqueId val="{00000005-09D7-4A17-A0E2-0289AC3D961D}"/>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70423937117297086"/>
          <c:w val="1"/>
          <c:h val="0.29576062882702914"/>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5038110801420992"/>
        </c:manualLayout>
      </c:layout>
      <c:scatterChart>
        <c:scatterStyle val="lineMarker"/>
        <c:varyColors val="0"/>
        <c:ser>
          <c:idx val="5"/>
          <c:order val="0"/>
          <c:tx>
            <c:strRef>
              <c:f>'c2-3'!$C$17</c:f>
              <c:strCache>
                <c:ptCount val="1"/>
                <c:pt idx="0">
                  <c:v>A globális koronavírus-járvány okozta gazdasági visszaesésből való fokozatos (alappályánál lassabb) kilábalás</c:v>
                </c:pt>
              </c:strCache>
            </c:strRef>
          </c:tx>
          <c:spPr>
            <a:ln w="28575">
              <a:noFill/>
            </a:ln>
          </c:spPr>
          <c:marker>
            <c:symbol val="square"/>
            <c:size val="9"/>
            <c:spPr>
              <a:solidFill>
                <a:srgbClr val="669933"/>
              </a:solidFill>
              <a:ln w="15875">
                <a:solidFill>
                  <a:srgbClr val="669933"/>
                </a:solidFill>
              </a:ln>
            </c:spPr>
          </c:marker>
          <c:dPt>
            <c:idx val="0"/>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-0.29909237499999985</c:v>
                </c:pt>
              </c:numCache>
            </c:numRef>
          </c:xVal>
          <c:yVal>
            <c:numRef>
              <c:f>'c2-3'!$F$17</c:f>
              <c:numCache>
                <c:formatCode>0.00</c:formatCode>
                <c:ptCount val="1"/>
                <c:pt idx="0">
                  <c:v>-0.58357245637005839</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A globális koronavírus-járvány okozta gazdasági visszaesésből való lassú kilábalás és a vírus második hulláma</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-0.53599396250000009</c:v>
                </c:pt>
              </c:numCache>
            </c:numRef>
          </c:xVal>
          <c:yVal>
            <c:numRef>
              <c:f>'c2-3'!$F$18</c:f>
              <c:numCache>
                <c:formatCode>0.00</c:formatCode>
                <c:ptCount val="1"/>
                <c:pt idx="0">
                  <c:v>-2.2423876563573302</c:v>
                </c:pt>
              </c:numCache>
            </c:numRef>
          </c:yVal>
          <c:smooth val="0"/>
          <c:extLst>
            <c:ext xmlns:c16="http://schemas.microsoft.com/office/drawing/2014/chart" uri="{C3380CC4-5D6E-409C-BE32-E72D297353CC}">
              <c16:uniqueId val="{00000000-CC3F-49B3-A318-9D14B50254F4}"/>
            </c:ext>
          </c:extLst>
        </c:ser>
        <c:ser>
          <c:idx val="3"/>
          <c:order val="2"/>
          <c:tx>
            <c:strRef>
              <c:f>'c2-3'!$C$20</c:f>
              <c:strCache>
                <c:ptCount val="1"/>
                <c:pt idx="0">
                  <c:v>Dinamikus fogyasztásbővülés</c:v>
                </c:pt>
              </c:strCache>
            </c:strRef>
          </c:tx>
          <c:spPr>
            <a:ln w="28575">
              <a:noFill/>
            </a:ln>
          </c:spPr>
          <c:marker>
            <c:symbol val="triangle"/>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0.19607012499999987</c:v>
                </c:pt>
              </c:numCache>
            </c:numRef>
          </c:xVal>
          <c:yVal>
            <c:numRef>
              <c:f>'c2-3'!$F$20</c:f>
              <c:numCache>
                <c:formatCode>0.00</c:formatCode>
                <c:ptCount val="1"/>
                <c:pt idx="0">
                  <c:v>0.55429749999999967</c:v>
                </c:pt>
              </c:numCache>
            </c:numRef>
          </c:yVal>
          <c:smooth val="0"/>
          <c:extLst>
            <c:ext xmlns:c16="http://schemas.microsoft.com/office/drawing/2014/chart" uri="{C3380CC4-5D6E-409C-BE32-E72D297353CC}">
              <c16:uniqueId val="{00000003-CC3F-49B3-A318-9D14B50254F4}"/>
            </c:ext>
          </c:extLst>
        </c:ser>
        <c:ser>
          <c:idx val="4"/>
          <c:order val="3"/>
          <c:tx>
            <c:strRef>
              <c:f>'c2-3'!$C$19</c:f>
              <c:strCache>
                <c:ptCount val="1"/>
                <c:pt idx="0">
                  <c:v>Versenyképességi reformok megvalósulása</c:v>
                </c:pt>
              </c:strCache>
            </c:strRef>
          </c:tx>
          <c:spPr>
            <a:ln w="28575">
              <a:noFill/>
            </a:ln>
          </c:spPr>
          <c:marker>
            <c:symbol val="diamond"/>
            <c:size val="9"/>
            <c:spPr>
              <a:noFill/>
              <a:ln w="12700">
                <a:solidFill>
                  <a:srgbClr val="669933"/>
                </a:solidFill>
              </a:ln>
            </c:spPr>
          </c:marker>
          <c:dLbls>
            <c:delete val="1"/>
          </c:dLbls>
          <c:xVal>
            <c:numRef>
              <c:f>'c2-3'!$E$19</c:f>
              <c:numCache>
                <c:formatCode>0.00</c:formatCode>
                <c:ptCount val="1"/>
                <c:pt idx="0">
                  <c:v>-0.14387637500000006</c:v>
                </c:pt>
              </c:numCache>
            </c:numRef>
          </c:xVal>
          <c:yVal>
            <c:numRef>
              <c:f>'c2-3'!$F$19</c:f>
              <c:numCache>
                <c:formatCode>0.00</c:formatCode>
                <c:ptCount val="1"/>
                <c:pt idx="0">
                  <c:v>0.52973499999999962</c:v>
                </c:pt>
              </c:numCache>
            </c:numRef>
          </c:yVal>
          <c:smooth val="0"/>
          <c:extLst>
            <c:ext xmlns:c16="http://schemas.microsoft.com/office/drawing/2014/chart" uri="{C3380CC4-5D6E-409C-BE32-E72D297353CC}">
              <c16:uniqueId val="{00000002-0C4E-4958-AC5C-31EAD15CF251}"/>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2827813262"/>
              <c:y val="0.65451738427785955"/>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2.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txPr>
          <a:bodyPr/>
          <a:lstStyle/>
          <a:p>
            <a:pPr>
              <a:defRPr sz="600" kern="700" spc="-30" baseline="0"/>
            </a:pPr>
            <a:endParaRPr lang="hu-HU"/>
          </a:p>
        </c:txPr>
      </c:legendEntry>
      <c:layout>
        <c:manualLayout>
          <c:xMode val="edge"/>
          <c:yMode val="edge"/>
          <c:x val="9.9550264550264615E-3"/>
          <c:y val="0.71437282986111117"/>
          <c:w val="0.98848941798941803"/>
          <c:h val="0.28562717013888889"/>
        </c:manualLayout>
      </c:layout>
      <c:overlay val="0"/>
      <c:spPr>
        <a:noFill/>
      </c:spPr>
      <c:txPr>
        <a:bodyPr/>
        <a:lstStyle/>
        <a:p>
          <a:pPr>
            <a:defRPr sz="6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7323015571146396"/>
        </c:manualLayout>
      </c:layout>
      <c:scatterChart>
        <c:scatterStyle val="lineMarker"/>
        <c:varyColors val="0"/>
        <c:ser>
          <c:idx val="5"/>
          <c:order val="0"/>
          <c:tx>
            <c:strRef>
              <c:f>'c2-3'!$D$17</c:f>
              <c:strCache>
                <c:ptCount val="1"/>
                <c:pt idx="0">
                  <c:v>Gradual (slower-than-baseline) recovery from the economic downturn caused by the global coronavirus</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-0.29909237499999985</c:v>
                </c:pt>
              </c:numCache>
            </c:numRef>
          </c:xVal>
          <c:yVal>
            <c:numRef>
              <c:f>'c2-3'!$F$17</c:f>
              <c:numCache>
                <c:formatCode>0.00</c:formatCode>
                <c:ptCount val="1"/>
                <c:pt idx="0">
                  <c:v>-0.58357245637005839</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Slow recovery from the economic downturn caused by the global coronavirus pandemic and a second wave of the pandemic</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-0.53599396250000009</c:v>
                </c:pt>
              </c:numCache>
            </c:numRef>
          </c:xVal>
          <c:yVal>
            <c:numRef>
              <c:f>'c2-3'!$F$18</c:f>
              <c:numCache>
                <c:formatCode>0.00</c:formatCode>
                <c:ptCount val="1"/>
                <c:pt idx="0">
                  <c:v>-2.2423876563573302</c:v>
                </c:pt>
              </c:numCache>
            </c:numRef>
          </c:yVal>
          <c:smooth val="0"/>
          <c:extLst>
            <c:ext xmlns:c16="http://schemas.microsoft.com/office/drawing/2014/chart" uri="{C3380CC4-5D6E-409C-BE32-E72D297353CC}">
              <c16:uniqueId val="{00000000-27F3-46E7-80CD-1C47640BD5E9}"/>
            </c:ext>
          </c:extLst>
        </c:ser>
        <c:ser>
          <c:idx val="3"/>
          <c:order val="2"/>
          <c:tx>
            <c:strRef>
              <c:f>'c2-3'!$D$20</c:f>
              <c:strCache>
                <c:ptCount val="1"/>
                <c:pt idx="0">
                  <c:v>Dynamic expansion in consumption</c:v>
                </c:pt>
              </c:strCache>
            </c:strRef>
          </c:tx>
          <c:spPr>
            <a:ln w="28575">
              <a:noFill/>
            </a:ln>
          </c:spPr>
          <c:marker>
            <c:symbol val="triangle"/>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0.19607012499999987</c:v>
                </c:pt>
              </c:numCache>
            </c:numRef>
          </c:xVal>
          <c:yVal>
            <c:numRef>
              <c:f>'c2-3'!$F$20</c:f>
              <c:numCache>
                <c:formatCode>0.00</c:formatCode>
                <c:ptCount val="1"/>
                <c:pt idx="0">
                  <c:v>0.55429749999999967</c:v>
                </c:pt>
              </c:numCache>
            </c:numRef>
          </c:yVal>
          <c:smooth val="0"/>
          <c:extLst>
            <c:ext xmlns:c16="http://schemas.microsoft.com/office/drawing/2014/chart" uri="{C3380CC4-5D6E-409C-BE32-E72D297353CC}">
              <c16:uniqueId val="{00000003-27F3-46E7-80CD-1C47640BD5E9}"/>
            </c:ext>
          </c:extLst>
        </c:ser>
        <c:ser>
          <c:idx val="4"/>
          <c:order val="3"/>
          <c:tx>
            <c:strRef>
              <c:f>'c2-3'!$D$19</c:f>
              <c:strCache>
                <c:ptCount val="1"/>
                <c:pt idx="0">
                  <c:v>Implementation of competitiveness reforms</c:v>
                </c:pt>
              </c:strCache>
            </c:strRef>
          </c:tx>
          <c:spPr>
            <a:ln w="28575">
              <a:noFill/>
            </a:ln>
          </c:spPr>
          <c:marker>
            <c:symbol val="diamond"/>
            <c:size val="9"/>
            <c:spPr>
              <a:noFill/>
              <a:ln w="12700">
                <a:solidFill>
                  <a:srgbClr val="669933"/>
                </a:solidFill>
              </a:ln>
            </c:spPr>
          </c:marker>
          <c:dLbls>
            <c:delete val="1"/>
          </c:dLbls>
          <c:xVal>
            <c:numRef>
              <c:f>'c2-3'!$E$19</c:f>
              <c:numCache>
                <c:formatCode>0.00</c:formatCode>
                <c:ptCount val="1"/>
                <c:pt idx="0">
                  <c:v>-0.14387637500000006</c:v>
                </c:pt>
              </c:numCache>
            </c:numRef>
          </c:xVal>
          <c:yVal>
            <c:numRef>
              <c:f>'c2-3'!$F$19</c:f>
              <c:numCache>
                <c:formatCode>0.00</c:formatCode>
                <c:ptCount val="1"/>
                <c:pt idx="0">
                  <c:v>0.52973499999999962</c:v>
                </c:pt>
              </c:numCache>
            </c:numRef>
          </c:yVal>
          <c:smooth val="0"/>
          <c:extLst>
            <c:ext xmlns:c16="http://schemas.microsoft.com/office/drawing/2014/chart" uri="{C3380CC4-5D6E-409C-BE32-E72D297353CC}">
              <c16:uniqueId val="{00000001-882E-4B35-B06D-11B2B28E0830}"/>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4514880952380966"/>
              <c:y val="0.66159157986111106"/>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2.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txPr>
          <a:bodyPr/>
          <a:lstStyle/>
          <a:p>
            <a:pPr>
              <a:defRPr sz="600"/>
            </a:pPr>
            <a:endParaRPr lang="hu-HU"/>
          </a:p>
        </c:txPr>
      </c:legendEntry>
      <c:layout>
        <c:manualLayout>
          <c:xMode val="edge"/>
          <c:yMode val="edge"/>
          <c:x val="5.7589285714285694E-3"/>
          <c:y val="0.71680729166666657"/>
          <c:w val="0.99424107142857143"/>
          <c:h val="0.28319270833333332"/>
        </c:manualLayout>
      </c:layout>
      <c:overlay val="0"/>
      <c:txPr>
        <a:bodyPr/>
        <a:lstStyle/>
        <a:p>
          <a:pPr>
            <a:defRPr sz="6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187177</xdr:colOff>
      <xdr:row>26</xdr:row>
      <xdr:rowOff>84175</xdr:rowOff>
    </xdr:from>
    <xdr:to>
      <xdr:col>3</xdr:col>
      <xdr:colOff>870714</xdr:colOff>
      <xdr:row>40</xdr:row>
      <xdr:rowOff>121318</xdr:rowOff>
    </xdr:to>
    <xdr:graphicFrame macro="">
      <xdr:nvGraphicFramePr>
        <xdr:cNvPr id="5" name="Chart 4">
          <a:extLst>
            <a:ext uri="{FF2B5EF4-FFF2-40B4-BE49-F238E27FC236}">
              <a16:creationId xmlns:a16="http://schemas.microsoft.com/office/drawing/2014/main" id="{0327B4C2-B197-4D5B-851C-D8897F988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1117493</xdr:colOff>
      <xdr:row>26</xdr:row>
      <xdr:rowOff>112548</xdr:rowOff>
    </xdr:from>
    <xdr:to>
      <xdr:col>7</xdr:col>
      <xdr:colOff>892996</xdr:colOff>
      <xdr:row>40</xdr:row>
      <xdr:rowOff>151399</xdr:rowOff>
    </xdr:to>
    <xdr:graphicFrame macro="">
      <xdr:nvGraphicFramePr>
        <xdr:cNvPr id="6" name="Chart 5">
          <a:extLst>
            <a:ext uri="{FF2B5EF4-FFF2-40B4-BE49-F238E27FC236}">
              <a16:creationId xmlns:a16="http://schemas.microsoft.com/office/drawing/2014/main" id="{1B56D4A6-BAD7-4C3F-A2C6-860A7F24B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288835</xdr:colOff>
      <xdr:row>26</xdr:row>
      <xdr:rowOff>90018</xdr:rowOff>
    </xdr:from>
    <xdr:to>
      <xdr:col>5</xdr:col>
      <xdr:colOff>357444</xdr:colOff>
      <xdr:row>41</xdr:row>
      <xdr:rowOff>107598</xdr:rowOff>
    </xdr:to>
    <xdr:graphicFrame macro="">
      <xdr:nvGraphicFramePr>
        <xdr:cNvPr id="9" name="Chart 8">
          <a:extLst>
            <a:ext uri="{FF2B5EF4-FFF2-40B4-BE49-F238E27FC236}">
              <a16:creationId xmlns:a16="http://schemas.microsoft.com/office/drawing/2014/main" id="{195BC8A8-FF8D-412A-B142-672A4D1A7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584916</xdr:colOff>
      <xdr:row>26</xdr:row>
      <xdr:rowOff>70164</xdr:rowOff>
    </xdr:from>
    <xdr:to>
      <xdr:col>10</xdr:col>
      <xdr:colOff>559616</xdr:colOff>
      <xdr:row>41</xdr:row>
      <xdr:rowOff>86864</xdr:rowOff>
    </xdr:to>
    <xdr:graphicFrame macro="">
      <xdr:nvGraphicFramePr>
        <xdr:cNvPr id="10" name="Chart 9">
          <a:extLst>
            <a:ext uri="{FF2B5EF4-FFF2-40B4-BE49-F238E27FC236}">
              <a16:creationId xmlns:a16="http://schemas.microsoft.com/office/drawing/2014/main" id="{ECF275D2-D566-486D-B5A4-F455384A3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175022</xdr:colOff>
      <xdr:row>26</xdr:row>
      <xdr:rowOff>65482</xdr:rowOff>
    </xdr:from>
    <xdr:to>
      <xdr:col>2</xdr:col>
      <xdr:colOff>2284622</xdr:colOff>
      <xdr:row>41</xdr:row>
      <xdr:rowOff>83482</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3024000</xdr:colOff>
      <xdr:row>41</xdr:row>
      <xdr:rowOff>19463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0.36838</cdr:x>
      <cdr:y>0.3404</cdr:y>
    </cdr:from>
    <cdr:to>
      <cdr:x>0.54999</cdr:x>
      <cdr:y>0.43254</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1114517" y="791768"/>
          <a:ext cx="549459" cy="21431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0.54766</cdr:x>
      <cdr:y>0.3295</cdr:y>
    </cdr:from>
    <cdr:to>
      <cdr:x>0.92564</cdr:x>
      <cdr:y>0.58947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58578" y="781322"/>
          <a:ext cx="1144706" cy="616450"/>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0.67288</cdr:x>
      <cdr:y>0.21549</cdr:y>
    </cdr:from>
    <cdr:to>
      <cdr:x>0.72012</cdr:x>
      <cdr:y>0.31471</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H="1" flipV="1">
          <a:off x="2034778" y="496493"/>
          <a:ext cx="142866" cy="22860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0.20612</cdr:x>
      <cdr:y>0.44018</cdr:y>
    </cdr:from>
    <cdr:to>
      <cdr:x>0.54803</cdr:x>
      <cdr:y>0.53885</cdr:y>
    </cdr:to>
    <cdr:cxnSp macro="">
      <cdr:nvCxnSpPr>
        <cdr:cNvPr id="7" name="Egyenes összekötő nyíllal 6">
          <a:extLst xmlns:a="http://schemas.openxmlformats.org/drawingml/2006/main">
            <a:ext uri="{FF2B5EF4-FFF2-40B4-BE49-F238E27FC236}">
              <a16:creationId xmlns:a16="http://schemas.microsoft.com/office/drawing/2014/main" id="{4045F983-289E-4B25-A0B0-C9FC20870666}"/>
            </a:ext>
          </a:extLst>
        </cdr:cNvPr>
        <cdr:cNvCxnSpPr/>
      </cdr:nvCxnSpPr>
      <cdr:spPr>
        <a:xfrm xmlns:a="http://schemas.openxmlformats.org/drawingml/2006/main" flipH="1">
          <a:off x="623613" y="1023850"/>
          <a:ext cx="1034433" cy="22951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0.60233</cdr:x>
      <cdr:y>0.3572</cdr:y>
    </cdr:from>
    <cdr:to>
      <cdr:x>0.94809</cdr:x>
      <cdr:y>0.60708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21446" y="822989"/>
          <a:ext cx="1045579" cy="57572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0.68981</cdr:x>
      <cdr:y>0.22261</cdr:y>
    </cdr:from>
    <cdr:to>
      <cdr:x>0.72642</cdr:x>
      <cdr:y>0.35304</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H="1" flipV="1">
          <a:off x="2085975" y="512887"/>
          <a:ext cx="110719" cy="30051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0.39251</cdr:x>
      <cdr:y>0.34902</cdr:y>
    </cdr:from>
    <cdr:to>
      <cdr:x>0.59324</cdr:x>
      <cdr:y>0.40846</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flipV="1">
          <a:off x="1186961" y="811825"/>
          <a:ext cx="606997" cy="13824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0.24253</cdr:x>
      <cdr:y>0.41308</cdr:y>
    </cdr:from>
    <cdr:to>
      <cdr:x>0.59361</cdr:x>
      <cdr:y>0.5616</cdr:y>
    </cdr:to>
    <cdr:cxnSp macro="">
      <cdr:nvCxnSpPr>
        <cdr:cNvPr id="13" name="Egyenes összekötő nyíllal 12">
          <a:extLst xmlns:a="http://schemas.openxmlformats.org/drawingml/2006/main">
            <a:ext uri="{FF2B5EF4-FFF2-40B4-BE49-F238E27FC236}">
              <a16:creationId xmlns:a16="http://schemas.microsoft.com/office/drawing/2014/main" id="{7B835891-327B-45A5-90C6-DDBC65A1F4EC}"/>
            </a:ext>
          </a:extLst>
        </cdr:cNvPr>
        <cdr:cNvCxnSpPr/>
      </cdr:nvCxnSpPr>
      <cdr:spPr>
        <a:xfrm xmlns:a="http://schemas.openxmlformats.org/drawingml/2006/main" flipH="1">
          <a:off x="733425" y="951736"/>
          <a:ext cx="1061653" cy="34220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73"/>
  <sheetViews>
    <sheetView showGridLines="0" tabSelected="1" zoomScale="96" zoomScaleNormal="96" workbookViewId="0">
      <pane xSplit="1" ySplit="13" topLeftCell="B14"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7" width="9.140625" style="3"/>
    <col min="8" max="8" width="17" style="3" customWidth="1"/>
    <col min="9" max="9" width="14.5703125" style="3" customWidth="1"/>
    <col min="10" max="16384" width="9.140625" style="3"/>
  </cols>
  <sheetData>
    <row r="1" spans="1:13" x14ac:dyDescent="0.2">
      <c r="A1" s="1"/>
      <c r="B1" s="2"/>
      <c r="C1" s="1"/>
      <c r="D1" s="1"/>
      <c r="E1" s="2"/>
    </row>
    <row r="2" spans="1:13" x14ac:dyDescent="0.2">
      <c r="A2" s="1" t="s">
        <v>0</v>
      </c>
      <c r="B2" s="3" t="s">
        <v>25</v>
      </c>
      <c r="C2" s="1"/>
      <c r="D2" s="1"/>
      <c r="E2" s="1"/>
    </row>
    <row r="3" spans="1:13" x14ac:dyDescent="0.2">
      <c r="A3" s="1" t="s">
        <v>24</v>
      </c>
      <c r="B3" s="1" t="s">
        <v>30</v>
      </c>
      <c r="C3" s="1"/>
      <c r="D3" s="1"/>
      <c r="E3" s="1"/>
    </row>
    <row r="4" spans="1:13" x14ac:dyDescent="0.2">
      <c r="A4" s="1" t="s">
        <v>15</v>
      </c>
      <c r="B4" s="30" t="s">
        <v>39</v>
      </c>
      <c r="C4" s="1"/>
      <c r="D4" s="1"/>
      <c r="E4" s="1"/>
    </row>
    <row r="5" spans="1:13" x14ac:dyDescent="0.2">
      <c r="A5" s="1" t="s">
        <v>22</v>
      </c>
      <c r="B5" s="1" t="s">
        <v>42</v>
      </c>
      <c r="C5" s="1"/>
      <c r="D5" s="1"/>
      <c r="E5" s="1"/>
    </row>
    <row r="6" spans="1:13" x14ac:dyDescent="0.2">
      <c r="A6" s="4" t="s">
        <v>19</v>
      </c>
      <c r="B6" s="4" t="s">
        <v>20</v>
      </c>
      <c r="D6" s="1"/>
      <c r="E6" s="1"/>
    </row>
    <row r="7" spans="1:13" x14ac:dyDescent="0.2">
      <c r="A7" s="4" t="s">
        <v>21</v>
      </c>
      <c r="B7" s="4" t="s">
        <v>20</v>
      </c>
      <c r="C7" s="1"/>
      <c r="D7" s="1"/>
      <c r="E7" s="1"/>
    </row>
    <row r="8" spans="1:13" x14ac:dyDescent="0.2">
      <c r="A8" s="4"/>
      <c r="B8" s="5" t="s">
        <v>23</v>
      </c>
      <c r="C8" s="1"/>
      <c r="D8" s="1"/>
      <c r="E8" s="1"/>
    </row>
    <row r="9" spans="1:13" x14ac:dyDescent="0.2">
      <c r="A9" s="1" t="s">
        <v>1</v>
      </c>
      <c r="B9" s="1" t="s">
        <v>11</v>
      </c>
      <c r="C9" s="1" t="s">
        <v>12</v>
      </c>
      <c r="D9" s="1"/>
      <c r="E9" s="1"/>
    </row>
    <row r="10" spans="1:13" x14ac:dyDescent="0.2">
      <c r="A10" s="1"/>
      <c r="B10" s="1" t="s">
        <v>13</v>
      </c>
      <c r="C10" s="1" t="s">
        <v>13</v>
      </c>
      <c r="D10" s="1"/>
      <c r="E10" s="1"/>
    </row>
    <row r="11" spans="1:13" x14ac:dyDescent="0.2">
      <c r="A11" s="1"/>
      <c r="B11" s="1" t="s">
        <v>29</v>
      </c>
      <c r="C11" s="1" t="s">
        <v>14</v>
      </c>
      <c r="E11" s="1"/>
    </row>
    <row r="12" spans="1:13" x14ac:dyDescent="0.2">
      <c r="A12" s="6"/>
      <c r="B12" s="7" t="s">
        <v>50</v>
      </c>
      <c r="D12" s="16"/>
      <c r="G12" s="3" t="s">
        <v>38</v>
      </c>
      <c r="H12" s="10" t="str">
        <f>'c2-3'!D17</f>
        <v>Gradual (slower-than-baseline) recovery from the economic downturn caused by the global coronavirus</v>
      </c>
      <c r="I12" s="10" t="str">
        <f>'c2-3'!D18</f>
        <v>Slow recovery from the economic downturn caused by the global coronavirus pandemic and a second wave of the pandemic</v>
      </c>
      <c r="J12" s="10" t="str">
        <f>'c2-3'!D20</f>
        <v>Dynamic expansion in consumption</v>
      </c>
    </row>
    <row r="13" spans="1:13" x14ac:dyDescent="0.2">
      <c r="A13" s="7"/>
      <c r="B13" s="7" t="s">
        <v>41</v>
      </c>
      <c r="C13" s="7" t="s">
        <v>47</v>
      </c>
      <c r="D13" s="7" t="s">
        <v>35</v>
      </c>
      <c r="E13" s="7" t="s">
        <v>40</v>
      </c>
      <c r="F13" s="7" t="s">
        <v>36</v>
      </c>
      <c r="G13" s="7" t="s">
        <v>37</v>
      </c>
      <c r="H13" s="3" t="str">
        <f>'c2-3'!C17</f>
        <v>A globális koronavírus-járvány okozta gazdasági visszaesésből való fokozatos (alappályánál lassabb) kilábalás</v>
      </c>
      <c r="I13" s="3" t="str">
        <f>'c2-3'!C18</f>
        <v>A globális koronavírus-járvány okozta gazdasági visszaesésből való lassú kilábalás és a vírus második hulláma</v>
      </c>
      <c r="J13" s="3" t="str">
        <f>+'c2-3'!C20</f>
        <v>Dinamikus fogyasztásbővülés</v>
      </c>
      <c r="L13" s="3" t="s">
        <v>17</v>
      </c>
      <c r="M13" s="3" t="s">
        <v>18</v>
      </c>
    </row>
    <row r="14" spans="1:13" ht="12.75" x14ac:dyDescent="0.2">
      <c r="A14" s="21">
        <v>2010</v>
      </c>
      <c r="B14" s="14">
        <f>+G14-F14</f>
        <v>0</v>
      </c>
      <c r="C14" s="9">
        <v>4.8787919397860655</v>
      </c>
      <c r="D14" s="9">
        <v>4.8787919397860655</v>
      </c>
      <c r="E14" s="9">
        <v>4.8787919397860655</v>
      </c>
      <c r="F14" s="9">
        <f t="shared" ref="F14:F23" si="0">+MIN(C14:D14)</f>
        <v>4.8787919397860655</v>
      </c>
      <c r="G14" s="9">
        <f t="shared" ref="G14:G23" si="1">+MAX(C14:D14)</f>
        <v>4.8787919397860655</v>
      </c>
    </row>
    <row r="15" spans="1:13" ht="12.75" x14ac:dyDescent="0.2">
      <c r="A15" s="21">
        <v>2011</v>
      </c>
      <c r="B15" s="14">
        <f t="shared" ref="B15:B26" si="2">+G15-F15</f>
        <v>0</v>
      </c>
      <c r="C15" s="9">
        <v>3.924854762024367</v>
      </c>
      <c r="D15" s="9">
        <v>3.924854762024367</v>
      </c>
      <c r="E15" s="9">
        <v>3.924854762024367</v>
      </c>
      <c r="F15" s="9">
        <f t="shared" si="0"/>
        <v>3.924854762024367</v>
      </c>
      <c r="G15" s="9">
        <f t="shared" si="1"/>
        <v>3.924854762024367</v>
      </c>
    </row>
    <row r="16" spans="1:13" ht="12.75" x14ac:dyDescent="0.2">
      <c r="A16" s="21">
        <v>2012</v>
      </c>
      <c r="B16" s="14">
        <f t="shared" si="2"/>
        <v>0</v>
      </c>
      <c r="C16" s="9">
        <v>5.6708303907877315</v>
      </c>
      <c r="D16" s="9">
        <v>5.6708303907877315</v>
      </c>
      <c r="E16" s="9">
        <v>5.6708303907877315</v>
      </c>
      <c r="F16" s="9">
        <f t="shared" si="0"/>
        <v>5.6708303907877315</v>
      </c>
      <c r="G16" s="9">
        <f t="shared" si="1"/>
        <v>5.6708303907877315</v>
      </c>
    </row>
    <row r="17" spans="1:10" ht="12.75" x14ac:dyDescent="0.2">
      <c r="A17" s="21">
        <v>2013</v>
      </c>
      <c r="B17" s="14">
        <f t="shared" si="2"/>
        <v>0</v>
      </c>
      <c r="C17" s="9">
        <v>1.733190151480688</v>
      </c>
      <c r="D17" s="9">
        <v>1.733190151480688</v>
      </c>
      <c r="E17" s="9">
        <v>1.733190151480688</v>
      </c>
      <c r="F17" s="9">
        <f t="shared" si="0"/>
        <v>1.733190151480688</v>
      </c>
      <c r="G17" s="9">
        <f t="shared" si="1"/>
        <v>1.733190151480688</v>
      </c>
    </row>
    <row r="18" spans="1:10" ht="12.75" x14ac:dyDescent="0.2">
      <c r="A18" s="21">
        <v>2014</v>
      </c>
      <c r="B18" s="14">
        <f t="shared" si="2"/>
        <v>0</v>
      </c>
      <c r="C18" s="9">
        <v>-0.21895194394246076</v>
      </c>
      <c r="D18" s="9">
        <v>-0.21895194394246076</v>
      </c>
      <c r="E18" s="9">
        <v>-0.21895194394246076</v>
      </c>
      <c r="F18" s="9">
        <f t="shared" si="0"/>
        <v>-0.21895194394246076</v>
      </c>
      <c r="G18" s="9">
        <f t="shared" si="1"/>
        <v>-0.21895194394246076</v>
      </c>
    </row>
    <row r="19" spans="1:10" ht="12.75" x14ac:dyDescent="0.2">
      <c r="A19" s="21">
        <v>2015</v>
      </c>
      <c r="B19" s="14">
        <f t="shared" si="2"/>
        <v>0</v>
      </c>
      <c r="C19" s="9">
        <v>-7.5512451212723875E-2</v>
      </c>
      <c r="D19" s="9">
        <v>-7.5512451212723875E-2</v>
      </c>
      <c r="E19" s="9">
        <v>-7.5512451212723875E-2</v>
      </c>
      <c r="F19" s="9">
        <f t="shared" si="0"/>
        <v>-7.5512451212723875E-2</v>
      </c>
      <c r="G19" s="9">
        <f t="shared" si="1"/>
        <v>-7.5512451212723875E-2</v>
      </c>
    </row>
    <row r="20" spans="1:10" ht="12.75" x14ac:dyDescent="0.2">
      <c r="A20" s="21">
        <v>2016</v>
      </c>
      <c r="B20" s="14">
        <f t="shared" si="2"/>
        <v>0</v>
      </c>
      <c r="C20" s="9">
        <v>0.39739761150037367</v>
      </c>
      <c r="D20" s="9">
        <v>0.39739761150037367</v>
      </c>
      <c r="E20" s="9">
        <v>0.39739761150037367</v>
      </c>
      <c r="F20" s="9">
        <f t="shared" si="0"/>
        <v>0.39739761150037367</v>
      </c>
      <c r="G20" s="9">
        <f t="shared" si="1"/>
        <v>0.39739761150037367</v>
      </c>
    </row>
    <row r="21" spans="1:10" ht="12.75" x14ac:dyDescent="0.2">
      <c r="A21" s="21">
        <v>2017</v>
      </c>
      <c r="B21" s="14">
        <f t="shared" si="2"/>
        <v>0</v>
      </c>
      <c r="C21" s="9">
        <v>2.3524335487780164</v>
      </c>
      <c r="D21" s="9">
        <v>2.3524335487780164</v>
      </c>
      <c r="E21" s="9">
        <v>2.3524335487780164</v>
      </c>
      <c r="F21" s="9">
        <f t="shared" si="0"/>
        <v>2.3524335487780164</v>
      </c>
      <c r="G21" s="9">
        <f t="shared" si="1"/>
        <v>2.3524335487780164</v>
      </c>
    </row>
    <row r="22" spans="1:10" ht="12.75" x14ac:dyDescent="0.2">
      <c r="A22" s="21">
        <v>2018</v>
      </c>
      <c r="B22" s="14">
        <f t="shared" si="2"/>
        <v>0</v>
      </c>
      <c r="C22" s="9">
        <v>2.8314978837956062</v>
      </c>
      <c r="D22" s="9">
        <v>2.8314978837956062</v>
      </c>
      <c r="E22" s="9">
        <v>2.8314978837956062</v>
      </c>
      <c r="F22" s="9">
        <f t="shared" si="0"/>
        <v>2.8314978837956062</v>
      </c>
      <c r="G22" s="9">
        <f t="shared" si="1"/>
        <v>2.8314978837956062</v>
      </c>
    </row>
    <row r="23" spans="1:10" ht="12.75" x14ac:dyDescent="0.2">
      <c r="A23" s="21">
        <v>2019</v>
      </c>
      <c r="B23" s="14">
        <f t="shared" si="2"/>
        <v>0</v>
      </c>
      <c r="C23" s="9">
        <v>3.352725</v>
      </c>
      <c r="D23" s="9">
        <v>3.352725</v>
      </c>
      <c r="E23" s="9">
        <v>3.352725</v>
      </c>
      <c r="F23" s="9">
        <f t="shared" si="0"/>
        <v>3.352725</v>
      </c>
      <c r="G23" s="9">
        <f t="shared" si="1"/>
        <v>3.352725</v>
      </c>
      <c r="H23" s="9">
        <v>3.352725</v>
      </c>
      <c r="I23" s="9">
        <v>3.352725</v>
      </c>
      <c r="J23" s="9">
        <v>3.352725</v>
      </c>
    </row>
    <row r="24" spans="1:10" ht="12.75" x14ac:dyDescent="0.2">
      <c r="A24" s="23">
        <v>2020</v>
      </c>
      <c r="B24" s="25">
        <f t="shared" si="2"/>
        <v>9.9999999999999645E-2</v>
      </c>
      <c r="C24" s="28">
        <v>3.2</v>
      </c>
      <c r="D24" s="28">
        <v>3.3</v>
      </c>
      <c r="E24" s="28"/>
      <c r="F24" s="9">
        <f>+MIN(C24:D24)</f>
        <v>3.2</v>
      </c>
      <c r="G24" s="9">
        <f t="shared" ref="G24:G26" si="3">+MAX(C24:D24)</f>
        <v>3.3</v>
      </c>
      <c r="H24" s="28">
        <v>3.1</v>
      </c>
      <c r="I24" s="28">
        <v>2.9</v>
      </c>
      <c r="J24" s="28">
        <v>3.4</v>
      </c>
    </row>
    <row r="25" spans="1:10" ht="12.75" x14ac:dyDescent="0.2">
      <c r="A25" s="23">
        <v>2021</v>
      </c>
      <c r="B25" s="25">
        <f t="shared" si="2"/>
        <v>9.9999999999999645E-2</v>
      </c>
      <c r="C25" s="28">
        <v>3.2</v>
      </c>
      <c r="D25" s="28">
        <v>3.3</v>
      </c>
      <c r="E25" s="28"/>
      <c r="F25" s="9">
        <f>+MIN(C25:D25)</f>
        <v>3.2</v>
      </c>
      <c r="G25" s="9">
        <f t="shared" si="3"/>
        <v>3.3</v>
      </c>
      <c r="H25" s="28">
        <v>2.9</v>
      </c>
      <c r="I25" s="28">
        <v>2.6</v>
      </c>
      <c r="J25" s="28">
        <v>3.6</v>
      </c>
    </row>
    <row r="26" spans="1:10" ht="12.75" x14ac:dyDescent="0.2">
      <c r="A26" s="23">
        <v>2022</v>
      </c>
      <c r="B26" s="25">
        <f t="shared" si="2"/>
        <v>0</v>
      </c>
      <c r="C26" s="28">
        <v>3</v>
      </c>
      <c r="D26" s="28">
        <v>3</v>
      </c>
      <c r="E26" s="28"/>
      <c r="F26" s="9">
        <f>+MIN(C26:D26)</f>
        <v>3</v>
      </c>
      <c r="G26" s="9">
        <f t="shared" si="3"/>
        <v>3</v>
      </c>
      <c r="H26" s="28">
        <v>2.9</v>
      </c>
      <c r="I26" s="28">
        <v>2.9</v>
      </c>
      <c r="J26" s="28">
        <v>3</v>
      </c>
    </row>
    <row r="27" spans="1:10" x14ac:dyDescent="0.2">
      <c r="A27" s="24"/>
      <c r="B27" s="24"/>
      <c r="E27" s="18"/>
      <c r="F27" s="18"/>
    </row>
    <row r="28" spans="1:10" x14ac:dyDescent="0.2">
      <c r="A28" s="24"/>
      <c r="B28" s="24"/>
      <c r="E28" s="18"/>
      <c r="F28" s="18"/>
    </row>
    <row r="29" spans="1:10" x14ac:dyDescent="0.2">
      <c r="A29" s="24"/>
      <c r="B29" s="24"/>
      <c r="E29" s="18"/>
      <c r="F29" s="18"/>
    </row>
    <row r="30" spans="1:10" x14ac:dyDescent="0.2">
      <c r="E30" s="18"/>
      <c r="F30" s="18"/>
      <c r="G30" s="18"/>
    </row>
    <row r="31" spans="1:10" ht="12.75" x14ac:dyDescent="0.2">
      <c r="A31" s="21"/>
      <c r="D31" s="9"/>
      <c r="E31" s="22"/>
      <c r="F31" s="22"/>
      <c r="G31" s="14"/>
      <c r="H31" s="9"/>
      <c r="I31" s="9"/>
    </row>
    <row r="32" spans="1:10" ht="12.75" x14ac:dyDescent="0.2">
      <c r="A32" s="21"/>
      <c r="E32" s="22"/>
      <c r="F32" s="22"/>
      <c r="G32" s="14"/>
    </row>
    <row r="33" spans="1:16" ht="12.75" x14ac:dyDescent="0.2">
      <c r="A33" s="21"/>
      <c r="E33" s="22"/>
      <c r="F33" s="22"/>
      <c r="G33" s="14"/>
    </row>
    <row r="34" spans="1:16" ht="12.75" x14ac:dyDescent="0.2">
      <c r="A34" s="21"/>
      <c r="E34" s="22"/>
      <c r="F34" s="22"/>
      <c r="G34" s="14"/>
    </row>
    <row r="35" spans="1:16" ht="12.75" x14ac:dyDescent="0.2">
      <c r="A35" s="21"/>
      <c r="E35" s="22"/>
      <c r="F35" s="22"/>
      <c r="G35" s="14"/>
    </row>
    <row r="36" spans="1:16" ht="12.75" x14ac:dyDescent="0.2">
      <c r="A36" s="21"/>
      <c r="E36" s="22"/>
      <c r="F36" s="22"/>
      <c r="G36" s="14"/>
      <c r="P36" s="17"/>
    </row>
    <row r="37" spans="1:16" ht="12.75" x14ac:dyDescent="0.2">
      <c r="A37" s="21"/>
      <c r="E37" s="22"/>
      <c r="F37" s="22"/>
      <c r="G37" s="14"/>
      <c r="P37" s="17"/>
    </row>
    <row r="38" spans="1:16" ht="12.75" x14ac:dyDescent="0.2">
      <c r="A38" s="21"/>
      <c r="E38" s="22"/>
      <c r="F38" s="22"/>
      <c r="G38" s="14"/>
      <c r="P38" s="17"/>
    </row>
    <row r="39" spans="1:16" ht="12.75" x14ac:dyDescent="0.2">
      <c r="A39" s="21"/>
      <c r="E39" s="22"/>
      <c r="F39" s="22"/>
      <c r="G39" s="14"/>
      <c r="P39" s="17"/>
    </row>
    <row r="40" spans="1:16" ht="15" x14ac:dyDescent="0.25">
      <c r="A40"/>
      <c r="E40" s="22"/>
      <c r="F40" s="22"/>
      <c r="G40" s="14"/>
      <c r="P40" s="17"/>
    </row>
    <row r="41" spans="1:16" ht="15" x14ac:dyDescent="0.25">
      <c r="A41"/>
      <c r="E41" s="22"/>
      <c r="F41" s="22"/>
      <c r="G41" s="14"/>
      <c r="H41" s="9"/>
      <c r="I41" s="9"/>
      <c r="J41" s="9"/>
      <c r="P41" s="17"/>
    </row>
    <row r="42" spans="1:16" ht="15" x14ac:dyDescent="0.25">
      <c r="A42"/>
      <c r="E42" s="22"/>
      <c r="F42" s="22"/>
      <c r="G42" s="14"/>
      <c r="H42" s="9"/>
      <c r="I42" s="9"/>
      <c r="J42" s="9"/>
      <c r="P42" s="17"/>
    </row>
    <row r="43" spans="1:16" ht="15" x14ac:dyDescent="0.25">
      <c r="A43"/>
      <c r="E43" s="22"/>
      <c r="F43" s="22"/>
      <c r="G43" s="14"/>
      <c r="H43" s="9"/>
      <c r="I43" s="9"/>
      <c r="J43" s="9"/>
      <c r="P43" s="17"/>
    </row>
    <row r="44" spans="1:16" ht="15" x14ac:dyDescent="0.25">
      <c r="A44"/>
      <c r="P44" s="17"/>
    </row>
    <row r="45" spans="1:16" ht="15" x14ac:dyDescent="0.25">
      <c r="A45"/>
      <c r="P45" s="17"/>
    </row>
    <row r="46" spans="1:16" ht="15" x14ac:dyDescent="0.25">
      <c r="A46"/>
      <c r="P46" s="17"/>
    </row>
    <row r="47" spans="1:16" ht="15" x14ac:dyDescent="0.25">
      <c r="A47"/>
      <c r="P47" s="17"/>
    </row>
    <row r="48" spans="1:16" ht="15" x14ac:dyDescent="0.25">
      <c r="A48"/>
      <c r="P48" s="17"/>
    </row>
    <row r="49" spans="16:20" x14ac:dyDescent="0.2">
      <c r="P49" s="17"/>
    </row>
    <row r="50" spans="16:20" x14ac:dyDescent="0.2">
      <c r="P50" s="17"/>
    </row>
    <row r="51" spans="16:20" x14ac:dyDescent="0.2">
      <c r="P51" s="17"/>
    </row>
    <row r="52" spans="16:20" x14ac:dyDescent="0.2">
      <c r="P52" s="17"/>
    </row>
    <row r="53" spans="16:20" x14ac:dyDescent="0.2">
      <c r="P53" s="17"/>
    </row>
    <row r="54" spans="16:20" x14ac:dyDescent="0.2">
      <c r="P54" s="17"/>
    </row>
    <row r="55" spans="16:20" x14ac:dyDescent="0.2">
      <c r="P55" s="17"/>
    </row>
    <row r="56" spans="16:20" x14ac:dyDescent="0.2">
      <c r="P56" s="17"/>
    </row>
    <row r="57" spans="16:20" x14ac:dyDescent="0.2">
      <c r="P57" s="17"/>
    </row>
    <row r="58" spans="16:20" x14ac:dyDescent="0.2">
      <c r="P58" s="17"/>
      <c r="Q58" s="9"/>
      <c r="R58" s="9"/>
      <c r="S58" s="9"/>
      <c r="T58" s="9"/>
    </row>
    <row r="59" spans="16:20" x14ac:dyDescent="0.2">
      <c r="P59" s="17"/>
      <c r="Q59" s="9"/>
      <c r="R59" s="9"/>
      <c r="S59" s="9"/>
    </row>
    <row r="60" spans="16:20" x14ac:dyDescent="0.2">
      <c r="P60" s="17"/>
      <c r="Q60" s="9"/>
      <c r="R60" s="9"/>
      <c r="S60" s="9"/>
    </row>
    <row r="61" spans="16:20" x14ac:dyDescent="0.2">
      <c r="P61" s="17"/>
      <c r="Q61" s="9"/>
      <c r="R61" s="9"/>
      <c r="S61" s="9"/>
    </row>
    <row r="62" spans="16:20" x14ac:dyDescent="0.2">
      <c r="P62" s="17"/>
      <c r="Q62" s="9"/>
      <c r="R62" s="9"/>
      <c r="S62" s="9"/>
    </row>
    <row r="63" spans="16:20" x14ac:dyDescent="0.2">
      <c r="P63" s="17"/>
      <c r="Q63" s="9"/>
      <c r="R63" s="9"/>
      <c r="S63" s="9"/>
    </row>
    <row r="64" spans="16:20" x14ac:dyDescent="0.2">
      <c r="P64" s="17"/>
      <c r="Q64" s="9"/>
      <c r="R64" s="9"/>
      <c r="S64" s="9"/>
    </row>
    <row r="65" spans="16:19" x14ac:dyDescent="0.2">
      <c r="P65" s="17"/>
      <c r="Q65" s="9"/>
      <c r="R65" s="9"/>
      <c r="S65" s="9"/>
    </row>
    <row r="66" spans="16:19" x14ac:dyDescent="0.2">
      <c r="P66" s="17"/>
      <c r="Q66" s="9"/>
      <c r="R66" s="9"/>
      <c r="S66" s="9"/>
    </row>
    <row r="67" spans="16:19" x14ac:dyDescent="0.2">
      <c r="P67" s="17"/>
      <c r="Q67" s="9"/>
      <c r="R67" s="9"/>
      <c r="S67" s="9"/>
    </row>
    <row r="68" spans="16:19" x14ac:dyDescent="0.2">
      <c r="P68" s="17"/>
      <c r="Q68" s="9"/>
      <c r="R68" s="9"/>
      <c r="S68" s="9"/>
    </row>
    <row r="69" spans="16:19" x14ac:dyDescent="0.2">
      <c r="P69" s="17"/>
      <c r="Q69" s="9"/>
      <c r="R69" s="9"/>
      <c r="S69" s="9"/>
    </row>
    <row r="70" spans="16:19" x14ac:dyDescent="0.2">
      <c r="P70" s="17"/>
      <c r="Q70" s="9"/>
      <c r="R70" s="9"/>
      <c r="S70" s="9"/>
    </row>
    <row r="71" spans="16:19" x14ac:dyDescent="0.2">
      <c r="P71" s="17"/>
      <c r="Q71" s="9"/>
      <c r="R71" s="9"/>
      <c r="S71" s="9"/>
    </row>
    <row r="72" spans="16:19" x14ac:dyDescent="0.2">
      <c r="P72" s="17"/>
      <c r="Q72" s="9"/>
      <c r="R72" s="9"/>
      <c r="S72" s="9"/>
    </row>
    <row r="73" spans="16:19" x14ac:dyDescent="0.2">
      <c r="P73" s="17"/>
      <c r="Q73" s="9"/>
      <c r="R73" s="9"/>
      <c r="S73"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59"/>
  <sheetViews>
    <sheetView showGridLines="0" zoomScaleNormal="100" workbookViewId="0">
      <pane xSplit="1" ySplit="13" topLeftCell="B20"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13" x14ac:dyDescent="0.2">
      <c r="A1" s="1"/>
      <c r="B1" s="2"/>
      <c r="C1" s="1"/>
      <c r="D1" s="1"/>
      <c r="E1" s="2"/>
    </row>
    <row r="2" spans="1:13" x14ac:dyDescent="0.2">
      <c r="A2" s="1" t="s">
        <v>0</v>
      </c>
      <c r="B2" s="3" t="s">
        <v>27</v>
      </c>
      <c r="C2" s="1"/>
      <c r="D2" s="1"/>
    </row>
    <row r="3" spans="1:13" x14ac:dyDescent="0.2">
      <c r="A3" s="1" t="s">
        <v>24</v>
      </c>
      <c r="B3" s="1" t="s">
        <v>31</v>
      </c>
      <c r="C3" s="1"/>
      <c r="D3" s="1"/>
    </row>
    <row r="4" spans="1:13" x14ac:dyDescent="0.2">
      <c r="A4" s="1" t="s">
        <v>15</v>
      </c>
      <c r="B4" s="1" t="s">
        <v>39</v>
      </c>
      <c r="C4" s="1"/>
      <c r="D4" s="1"/>
    </row>
    <row r="5" spans="1:13" x14ac:dyDescent="0.2">
      <c r="A5" s="1" t="s">
        <v>22</v>
      </c>
      <c r="B5" s="1" t="s">
        <v>42</v>
      </c>
      <c r="C5" s="1"/>
      <c r="D5" s="1"/>
    </row>
    <row r="6" spans="1:13" x14ac:dyDescent="0.2">
      <c r="A6" s="4" t="s">
        <v>19</v>
      </c>
      <c r="B6" s="4" t="s">
        <v>20</v>
      </c>
    </row>
    <row r="7" spans="1:13" x14ac:dyDescent="0.2">
      <c r="A7" s="4" t="s">
        <v>21</v>
      </c>
      <c r="B7" s="4" t="s">
        <v>20</v>
      </c>
      <c r="C7" s="7"/>
      <c r="D7" s="7"/>
    </row>
    <row r="8" spans="1:13" x14ac:dyDescent="0.2">
      <c r="A8" s="4"/>
      <c r="B8" s="5" t="s">
        <v>23</v>
      </c>
      <c r="C8" s="7"/>
      <c r="D8" s="7"/>
    </row>
    <row r="9" spans="1:13" x14ac:dyDescent="0.2">
      <c r="A9" s="1" t="s">
        <v>1</v>
      </c>
      <c r="B9" s="1" t="s">
        <v>11</v>
      </c>
      <c r="C9" s="1" t="s">
        <v>12</v>
      </c>
      <c r="D9" s="1"/>
    </row>
    <row r="10" spans="1:13" x14ac:dyDescent="0.2">
      <c r="A10" s="1"/>
      <c r="B10" s="1" t="s">
        <v>13</v>
      </c>
      <c r="C10" s="1" t="s">
        <v>13</v>
      </c>
      <c r="D10" s="1"/>
    </row>
    <row r="11" spans="1:13" x14ac:dyDescent="0.2">
      <c r="A11" s="1"/>
      <c r="B11" s="1" t="s">
        <v>29</v>
      </c>
      <c r="C11" s="1" t="s">
        <v>14</v>
      </c>
      <c r="D11" s="1"/>
    </row>
    <row r="12" spans="1:13" x14ac:dyDescent="0.2">
      <c r="A12" s="6"/>
      <c r="B12" s="7" t="s">
        <v>50</v>
      </c>
      <c r="E12" s="10"/>
      <c r="H12" s="10" t="str">
        <f>'c2-3'!D17</f>
        <v>Gradual (slower-than-baseline) recovery from the economic downturn caused by the global coronavirus</v>
      </c>
      <c r="I12" s="16" t="str">
        <f>'c2-3'!D18</f>
        <v>Slow recovery from the economic downturn caused by the global coronavirus pandemic and a second wave of the pandemic</v>
      </c>
      <c r="J12" s="3" t="str">
        <f>'c2-3'!D20</f>
        <v>Dynamic expansion in consumption</v>
      </c>
    </row>
    <row r="13" spans="1:13" x14ac:dyDescent="0.2">
      <c r="A13" s="7"/>
      <c r="B13" s="3" t="s">
        <v>41</v>
      </c>
      <c r="C13" s="7" t="s">
        <v>48</v>
      </c>
      <c r="D13" s="7" t="s">
        <v>49</v>
      </c>
      <c r="E13" s="3" t="s">
        <v>40</v>
      </c>
      <c r="F13" s="7" t="s">
        <v>36</v>
      </c>
      <c r="G13" s="7" t="s">
        <v>37</v>
      </c>
      <c r="H13" s="3" t="str">
        <f>'c2-3'!C17</f>
        <v>A globális koronavírus-járvány okozta gazdasági visszaesésből való fokozatos (alappályánál lassabb) kilábalás</v>
      </c>
      <c r="I13" s="3" t="str">
        <f>'c2-3'!C18</f>
        <v>A globális koronavírus-járvány okozta gazdasági visszaesésből való lassú kilábalás és a vírus második hulláma</v>
      </c>
      <c r="J13" s="3" t="str">
        <f>+'c2-3'!C20</f>
        <v>Dinamikus fogyasztásbővülés</v>
      </c>
      <c r="L13" s="3" t="s">
        <v>17</v>
      </c>
      <c r="M13" s="3" t="s">
        <v>18</v>
      </c>
    </row>
    <row r="14" spans="1:13" x14ac:dyDescent="0.2">
      <c r="A14" s="3">
        <v>2010</v>
      </c>
      <c r="B14" s="14">
        <f>+G14-F14</f>
        <v>0</v>
      </c>
      <c r="C14" s="9">
        <v>0.66428728450679841</v>
      </c>
      <c r="D14" s="9">
        <v>0.66428728450679841</v>
      </c>
      <c r="E14" s="9">
        <v>0.66428728450679841</v>
      </c>
      <c r="F14" s="14">
        <f>+MIN(C14:D14)</f>
        <v>0.66428728450679841</v>
      </c>
      <c r="G14" s="14">
        <f>+MAX(C14:D14)</f>
        <v>0.66428728450679841</v>
      </c>
      <c r="H14" s="18"/>
    </row>
    <row r="15" spans="1:13" x14ac:dyDescent="0.2">
      <c r="A15" s="3">
        <v>2011</v>
      </c>
      <c r="B15" s="14">
        <f t="shared" ref="B15:B26" si="0">+G15-F15</f>
        <v>0</v>
      </c>
      <c r="C15" s="9">
        <v>1.8190844382095577</v>
      </c>
      <c r="D15" s="9">
        <v>1.8190844382095577</v>
      </c>
      <c r="E15" s="9">
        <v>1.8190844382095577</v>
      </c>
      <c r="F15" s="14">
        <f t="shared" ref="F15:F26" si="1">+MIN(C15:D15)</f>
        <v>1.8190844382095577</v>
      </c>
      <c r="G15" s="14">
        <f t="shared" ref="G15:G26" si="2">+MAX(C15:D15)</f>
        <v>1.8190844382095577</v>
      </c>
      <c r="H15" s="18"/>
    </row>
    <row r="16" spans="1:13" x14ac:dyDescent="0.2">
      <c r="A16" s="3">
        <v>2012</v>
      </c>
      <c r="B16" s="14">
        <f t="shared" si="0"/>
        <v>0</v>
      </c>
      <c r="C16" s="9">
        <v>-1.4717975869954643</v>
      </c>
      <c r="D16" s="9">
        <v>-1.4717975869954643</v>
      </c>
      <c r="E16" s="9">
        <v>-1.4717975869954643</v>
      </c>
      <c r="F16" s="14">
        <f t="shared" si="1"/>
        <v>-1.4717975869954643</v>
      </c>
      <c r="G16" s="14">
        <f t="shared" si="2"/>
        <v>-1.4717975869954643</v>
      </c>
      <c r="H16" s="18"/>
    </row>
    <row r="17" spans="1:13" x14ac:dyDescent="0.2">
      <c r="A17" s="3">
        <v>2013</v>
      </c>
      <c r="B17" s="14">
        <f t="shared" si="0"/>
        <v>0</v>
      </c>
      <c r="C17" s="9">
        <v>1.9629886022581218</v>
      </c>
      <c r="D17" s="9">
        <v>1.9629886022581218</v>
      </c>
      <c r="E17" s="9">
        <v>1.9629886022581218</v>
      </c>
      <c r="F17" s="14">
        <f t="shared" si="1"/>
        <v>1.9629886022581218</v>
      </c>
      <c r="G17" s="14">
        <f t="shared" si="2"/>
        <v>1.9629886022581218</v>
      </c>
      <c r="H17" s="18"/>
    </row>
    <row r="18" spans="1:13" x14ac:dyDescent="0.2">
      <c r="A18" s="3">
        <v>2014</v>
      </c>
      <c r="B18" s="14">
        <f t="shared" si="0"/>
        <v>0</v>
      </c>
      <c r="C18" s="9">
        <v>4.1950824096149972</v>
      </c>
      <c r="D18" s="9">
        <v>4.1950824096149972</v>
      </c>
      <c r="E18" s="9">
        <v>4.1950824096149972</v>
      </c>
      <c r="F18" s="14">
        <f t="shared" si="1"/>
        <v>4.1950824096149972</v>
      </c>
      <c r="G18" s="14">
        <f t="shared" si="2"/>
        <v>4.1950824096149972</v>
      </c>
      <c r="H18" s="18"/>
    </row>
    <row r="19" spans="1:13" x14ac:dyDescent="0.2">
      <c r="A19" s="3">
        <v>2015</v>
      </c>
      <c r="B19" s="14">
        <f t="shared" si="0"/>
        <v>0</v>
      </c>
      <c r="C19" s="9">
        <v>3.8455619101588638</v>
      </c>
      <c r="D19" s="9">
        <v>3.8455619101588638</v>
      </c>
      <c r="E19" s="9">
        <v>3.8455619101588638</v>
      </c>
      <c r="F19" s="14">
        <f t="shared" si="1"/>
        <v>3.8455619101588638</v>
      </c>
      <c r="G19" s="14">
        <f t="shared" si="2"/>
        <v>3.8455619101588638</v>
      </c>
      <c r="H19" s="18"/>
    </row>
    <row r="20" spans="1:13" x14ac:dyDescent="0.2">
      <c r="A20" s="3">
        <v>2016</v>
      </c>
      <c r="B20" s="14">
        <f t="shared" si="0"/>
        <v>0</v>
      </c>
      <c r="C20" s="9">
        <v>2.1999946240093777</v>
      </c>
      <c r="D20" s="9">
        <v>2.1999946240093777</v>
      </c>
      <c r="E20" s="9">
        <v>2.1999946240093777</v>
      </c>
      <c r="F20" s="14">
        <f t="shared" si="1"/>
        <v>2.1999946240093777</v>
      </c>
      <c r="G20" s="14">
        <f t="shared" si="2"/>
        <v>2.1999946240093777</v>
      </c>
      <c r="H20" s="18"/>
    </row>
    <row r="21" spans="1:13" x14ac:dyDescent="0.2">
      <c r="A21" s="3">
        <v>2017</v>
      </c>
      <c r="B21" s="14">
        <f t="shared" si="0"/>
        <v>0</v>
      </c>
      <c r="C21" s="9">
        <v>4.32280503952407</v>
      </c>
      <c r="D21" s="9">
        <v>4.32280503952407</v>
      </c>
      <c r="E21" s="9">
        <v>4.32280503952407</v>
      </c>
      <c r="F21" s="14">
        <f t="shared" si="1"/>
        <v>4.32280503952407</v>
      </c>
      <c r="G21" s="14">
        <f t="shared" si="2"/>
        <v>4.32280503952407</v>
      </c>
      <c r="H21" s="18"/>
    </row>
    <row r="22" spans="1:13" x14ac:dyDescent="0.2">
      <c r="A22" s="3">
        <v>2018</v>
      </c>
      <c r="B22" s="14">
        <f t="shared" si="0"/>
        <v>0</v>
      </c>
      <c r="C22" s="9">
        <v>5.0940027579235334</v>
      </c>
      <c r="D22" s="9">
        <v>5.0940027579235334</v>
      </c>
      <c r="E22" s="9">
        <v>5.0940027579235334</v>
      </c>
      <c r="F22" s="14">
        <f t="shared" si="1"/>
        <v>5.0940027579235334</v>
      </c>
      <c r="G22" s="14">
        <f t="shared" si="2"/>
        <v>5.0940027579235334</v>
      </c>
      <c r="H22" s="18"/>
    </row>
    <row r="23" spans="1:13" x14ac:dyDescent="0.2">
      <c r="A23" s="3">
        <v>2019</v>
      </c>
      <c r="B23" s="14">
        <f t="shared" si="0"/>
        <v>0</v>
      </c>
      <c r="C23" s="9">
        <v>4.9277924524539003</v>
      </c>
      <c r="D23" s="9">
        <v>4.9277924524539003</v>
      </c>
      <c r="E23" s="9">
        <v>4.9277924524539003</v>
      </c>
      <c r="F23" s="14">
        <f t="shared" si="1"/>
        <v>4.9277924524539003</v>
      </c>
      <c r="G23" s="14">
        <f t="shared" si="2"/>
        <v>4.9277924524539003</v>
      </c>
      <c r="H23" s="9">
        <v>4.9256905421948005</v>
      </c>
      <c r="I23" s="9">
        <v>4.9256905421948005</v>
      </c>
      <c r="J23" s="9">
        <v>4.9256905421948005</v>
      </c>
    </row>
    <row r="24" spans="1:13" x14ac:dyDescent="0.2">
      <c r="A24" s="3">
        <v>2020</v>
      </c>
      <c r="B24" s="14">
        <f>+G24-F24</f>
        <v>1.7</v>
      </c>
      <c r="C24" s="28">
        <v>0.3</v>
      </c>
      <c r="D24" s="28">
        <v>2</v>
      </c>
      <c r="F24" s="14">
        <f t="shared" si="1"/>
        <v>0.3</v>
      </c>
      <c r="G24" s="14">
        <f t="shared" si="2"/>
        <v>2</v>
      </c>
      <c r="H24" s="28">
        <v>-2.8</v>
      </c>
      <c r="I24" s="28">
        <v>-6.8</v>
      </c>
      <c r="J24" s="28">
        <v>2.2000000000000002</v>
      </c>
      <c r="M24" s="9"/>
    </row>
    <row r="25" spans="1:13" x14ac:dyDescent="0.2">
      <c r="A25" s="3">
        <v>2021</v>
      </c>
      <c r="B25" s="14">
        <f t="shared" si="0"/>
        <v>1.2999999999999998</v>
      </c>
      <c r="C25" s="28">
        <v>5.0999999999999996</v>
      </c>
      <c r="D25" s="28">
        <v>3.8</v>
      </c>
      <c r="F25" s="14">
        <f t="shared" si="1"/>
        <v>3.8</v>
      </c>
      <c r="G25" s="14">
        <f t="shared" si="2"/>
        <v>5.0999999999999996</v>
      </c>
      <c r="H25" s="28">
        <v>5.7</v>
      </c>
      <c r="I25" s="28">
        <v>4.9000000000000004</v>
      </c>
      <c r="J25" s="28">
        <v>4.9000000000000004</v>
      </c>
      <c r="M25" s="9"/>
    </row>
    <row r="26" spans="1:13" x14ac:dyDescent="0.2">
      <c r="A26" s="3">
        <v>2022</v>
      </c>
      <c r="B26" s="14">
        <f t="shared" si="0"/>
        <v>0.20000000000000018</v>
      </c>
      <c r="C26" s="29">
        <v>3.5</v>
      </c>
      <c r="D26" s="29">
        <v>3.7</v>
      </c>
      <c r="F26" s="14">
        <f t="shared" si="1"/>
        <v>3.5</v>
      </c>
      <c r="G26" s="14">
        <f t="shared" si="2"/>
        <v>3.7</v>
      </c>
      <c r="H26" s="28">
        <v>5.0999999999999996</v>
      </c>
      <c r="I26" s="28">
        <v>5.9</v>
      </c>
      <c r="J26" s="28">
        <v>4.2</v>
      </c>
    </row>
    <row r="27" spans="1:13" x14ac:dyDescent="0.2">
      <c r="H27" s="18"/>
    </row>
    <row r="28" spans="1:13" x14ac:dyDescent="0.2">
      <c r="H28" s="18"/>
    </row>
    <row r="29" spans="1:13" x14ac:dyDescent="0.2">
      <c r="H29" s="18"/>
    </row>
    <row r="30" spans="1:13" x14ac:dyDescent="0.2">
      <c r="H30" s="18"/>
    </row>
    <row r="31" spans="1:13" x14ac:dyDescent="0.2">
      <c r="E31" s="14"/>
      <c r="F31" s="14"/>
      <c r="G31" s="14"/>
      <c r="H31" s="18"/>
    </row>
    <row r="32" spans="1:13" x14ac:dyDescent="0.2">
      <c r="E32" s="14"/>
      <c r="F32" s="14"/>
      <c r="G32" s="14"/>
      <c r="H32" s="18"/>
    </row>
    <row r="33" spans="5:10" x14ac:dyDescent="0.2">
      <c r="E33" s="14"/>
      <c r="F33" s="14"/>
      <c r="G33" s="14"/>
      <c r="H33" s="18"/>
    </row>
    <row r="34" spans="5:10" x14ac:dyDescent="0.2">
      <c r="E34" s="14"/>
      <c r="F34" s="14"/>
      <c r="G34" s="14"/>
      <c r="H34" s="18"/>
    </row>
    <row r="35" spans="5:10" x14ac:dyDescent="0.2">
      <c r="E35" s="14"/>
      <c r="F35" s="14"/>
      <c r="G35" s="14"/>
      <c r="H35" s="18"/>
    </row>
    <row r="36" spans="5:10" x14ac:dyDescent="0.2">
      <c r="E36" s="14"/>
      <c r="F36" s="14"/>
      <c r="G36" s="14"/>
      <c r="H36" s="18"/>
    </row>
    <row r="37" spans="5:10" x14ac:dyDescent="0.2">
      <c r="E37" s="14"/>
      <c r="F37" s="14"/>
      <c r="G37" s="14"/>
      <c r="H37" s="18"/>
    </row>
    <row r="38" spans="5:10" x14ac:dyDescent="0.2">
      <c r="E38" s="14"/>
      <c r="F38" s="14"/>
      <c r="G38" s="14"/>
    </row>
    <row r="39" spans="5:10" x14ac:dyDescent="0.2">
      <c r="E39" s="14"/>
      <c r="F39" s="14"/>
      <c r="G39" s="14"/>
    </row>
    <row r="40" spans="5:10" x14ac:dyDescent="0.2">
      <c r="E40" s="14"/>
      <c r="F40" s="14"/>
      <c r="G40" s="14"/>
    </row>
    <row r="41" spans="5:10" x14ac:dyDescent="0.2">
      <c r="E41" s="14"/>
      <c r="F41" s="14"/>
      <c r="G41" s="14"/>
      <c r="H41" s="9"/>
      <c r="I41" s="9"/>
      <c r="J41" s="9"/>
    </row>
    <row r="42" spans="5:10" x14ac:dyDescent="0.2">
      <c r="E42" s="14"/>
      <c r="F42" s="14"/>
      <c r="G42" s="14"/>
      <c r="H42" s="9"/>
      <c r="I42" s="9"/>
      <c r="J42" s="9"/>
    </row>
    <row r="43" spans="5:10" x14ac:dyDescent="0.2">
      <c r="E43" s="14"/>
      <c r="F43" s="14"/>
      <c r="G43" s="14"/>
      <c r="H43" s="9"/>
      <c r="I43" s="9"/>
      <c r="J43" s="9"/>
    </row>
    <row r="57" spans="28:28" x14ac:dyDescent="0.2">
      <c r="AB57" s="10"/>
    </row>
    <row r="58" spans="28:28" x14ac:dyDescent="0.2">
      <c r="AB58" s="10"/>
    </row>
    <row r="59" spans="28:28" x14ac:dyDescent="0.2">
      <c r="AB59" s="10"/>
    </row>
  </sheetData>
  <dataConsolidate/>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3" customWidth="1"/>
    <col min="2" max="2" width="13.7109375" style="3" bestFit="1" customWidth="1"/>
    <col min="3" max="3" width="53.85546875" style="3" customWidth="1"/>
    <col min="4" max="4" width="49.28515625" style="3" customWidth="1"/>
    <col min="5" max="5" width="21.28515625" style="3" customWidth="1"/>
    <col min="6" max="6" width="11.7109375" style="3" bestFit="1" customWidth="1"/>
    <col min="7" max="7" width="30.28515625" style="3" customWidth="1"/>
    <col min="8" max="16384" width="9.140625" style="3"/>
  </cols>
  <sheetData>
    <row r="1" spans="1:6" x14ac:dyDescent="0.2">
      <c r="A1" s="1"/>
      <c r="B1" s="2"/>
      <c r="C1" s="1"/>
      <c r="D1" s="1"/>
      <c r="E1" s="2"/>
      <c r="F1" s="1"/>
    </row>
    <row r="2" spans="1:6" x14ac:dyDescent="0.2">
      <c r="A2" s="1" t="s">
        <v>0</v>
      </c>
      <c r="B2" s="3" t="s">
        <v>16</v>
      </c>
      <c r="C2" s="1"/>
      <c r="D2" s="1"/>
      <c r="E2" s="1"/>
      <c r="F2" s="1"/>
    </row>
    <row r="3" spans="1:6" x14ac:dyDescent="0.2">
      <c r="A3" s="1" t="s">
        <v>24</v>
      </c>
      <c r="B3" s="1" t="s">
        <v>26</v>
      </c>
      <c r="C3" s="1"/>
      <c r="D3" s="1"/>
      <c r="E3" s="1"/>
      <c r="F3" s="1"/>
    </row>
    <row r="4" spans="1:6" x14ac:dyDescent="0.2">
      <c r="A4" s="1" t="s">
        <v>15</v>
      </c>
      <c r="B4" s="1" t="s">
        <v>32</v>
      </c>
      <c r="C4" s="1"/>
      <c r="D4" s="1"/>
      <c r="E4" s="1"/>
      <c r="F4" s="1"/>
    </row>
    <row r="5" spans="1:6" x14ac:dyDescent="0.2">
      <c r="A5" s="1" t="s">
        <v>22</v>
      </c>
      <c r="B5" s="1" t="s">
        <v>53</v>
      </c>
      <c r="C5" s="1"/>
      <c r="D5" s="1"/>
      <c r="E5" s="1"/>
      <c r="F5" s="1"/>
    </row>
    <row r="6" spans="1:6" x14ac:dyDescent="0.2">
      <c r="A6" s="4" t="s">
        <v>19</v>
      </c>
      <c r="B6" s="4" t="s">
        <v>20</v>
      </c>
      <c r="E6" s="1"/>
      <c r="F6" s="1"/>
    </row>
    <row r="7" spans="1:6" x14ac:dyDescent="0.2">
      <c r="A7" s="4" t="s">
        <v>21</v>
      </c>
      <c r="B7" s="4" t="s">
        <v>20</v>
      </c>
      <c r="C7" s="11"/>
    </row>
    <row r="8" spans="1:6" x14ac:dyDescent="0.2">
      <c r="A8" s="1"/>
      <c r="B8" s="5" t="s">
        <v>23</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28</v>
      </c>
    </row>
    <row r="15" spans="1:6" x14ac:dyDescent="0.2">
      <c r="A15" s="8"/>
      <c r="B15" s="8"/>
      <c r="C15" s="8"/>
      <c r="D15" s="8"/>
      <c r="E15" s="8" t="s">
        <v>3</v>
      </c>
      <c r="F15" s="3" t="s">
        <v>4</v>
      </c>
    </row>
    <row r="16" spans="1:6" x14ac:dyDescent="0.2">
      <c r="D16" s="8"/>
      <c r="E16" s="13"/>
      <c r="F16" s="14"/>
    </row>
    <row r="17" spans="1:6" x14ac:dyDescent="0.2">
      <c r="C17" s="3" t="s">
        <v>43</v>
      </c>
      <c r="D17" s="19" t="s">
        <v>51</v>
      </c>
      <c r="E17" s="26">
        <v>-0.29909237499999985</v>
      </c>
      <c r="F17" s="27">
        <v>-0.58357245637005839</v>
      </c>
    </row>
    <row r="18" spans="1:6" x14ac:dyDescent="0.2">
      <c r="C18" s="3" t="s">
        <v>44</v>
      </c>
      <c r="D18" s="19" t="s">
        <v>52</v>
      </c>
      <c r="E18" s="26">
        <v>-0.53599396250000009</v>
      </c>
      <c r="F18" s="27">
        <v>-2.2423876563573302</v>
      </c>
    </row>
    <row r="19" spans="1:6" x14ac:dyDescent="0.2">
      <c r="C19" s="3" t="s">
        <v>33</v>
      </c>
      <c r="D19" s="20" t="s">
        <v>34</v>
      </c>
      <c r="E19" s="26">
        <v>-0.14387637500000006</v>
      </c>
      <c r="F19" s="27">
        <v>0.52973499999999962</v>
      </c>
    </row>
    <row r="20" spans="1:6" x14ac:dyDescent="0.2">
      <c r="C20" s="3" t="s">
        <v>45</v>
      </c>
      <c r="D20" s="20" t="s">
        <v>46</v>
      </c>
      <c r="E20" s="26">
        <v>0.19607012499999987</v>
      </c>
      <c r="F20" s="27">
        <v>0.55429749999999967</v>
      </c>
    </row>
    <row r="21" spans="1:6" x14ac:dyDescent="0.2">
      <c r="D21" s="19"/>
      <c r="E21" s="13"/>
      <c r="F21" s="14"/>
    </row>
    <row r="22" spans="1:6" x14ac:dyDescent="0.2">
      <c r="A22" s="10"/>
      <c r="B22" s="9"/>
      <c r="D22" s="10"/>
      <c r="E22" s="13"/>
      <c r="F22" s="14"/>
    </row>
    <row r="23" spans="1:6" x14ac:dyDescent="0.2">
      <c r="A23" s="10"/>
      <c r="B23" s="9"/>
    </row>
    <row r="24" spans="1:6" x14ac:dyDescent="0.2">
      <c r="A24" s="10"/>
      <c r="B24" s="9"/>
    </row>
    <row r="25" spans="1:6" x14ac:dyDescent="0.2">
      <c r="A25" s="10"/>
      <c r="B25" s="9"/>
      <c r="C25" s="13"/>
      <c r="D25" s="13"/>
      <c r="E25" s="12"/>
    </row>
    <row r="26" spans="1:6" x14ac:dyDescent="0.2">
      <c r="A26" s="10"/>
      <c r="B26" s="9"/>
      <c r="C26" s="13"/>
      <c r="D26" s="13"/>
      <c r="E26" s="12"/>
    </row>
    <row r="27" spans="1:6" x14ac:dyDescent="0.2">
      <c r="A27" s="10"/>
      <c r="B27" s="9"/>
      <c r="C27" s="13"/>
      <c r="D27" s="13"/>
      <c r="E27" s="12"/>
    </row>
    <row r="28" spans="1:6" x14ac:dyDescent="0.2">
      <c r="A28" s="10"/>
      <c r="B28" s="9"/>
      <c r="C28" s="13"/>
      <c r="D28" s="13"/>
      <c r="E28" s="12"/>
    </row>
    <row r="29" spans="1:6" x14ac:dyDescent="0.2">
      <c r="A29" s="10"/>
      <c r="B29" s="9"/>
      <c r="C29" s="13"/>
      <c r="D29" s="13"/>
      <c r="E29" s="12"/>
    </row>
    <row r="30" spans="1:6" x14ac:dyDescent="0.2">
      <c r="A30" s="10"/>
      <c r="B30" s="9"/>
      <c r="C30" s="13"/>
      <c r="D30" s="13"/>
      <c r="E30" s="12"/>
    </row>
    <row r="31" spans="1:6" x14ac:dyDescent="0.2">
      <c r="A31" s="10"/>
      <c r="B31" s="9"/>
      <c r="C31" s="13"/>
      <c r="D31" s="13"/>
      <c r="E31" s="13"/>
    </row>
    <row r="32" spans="1:6" x14ac:dyDescent="0.2">
      <c r="A32" s="10"/>
      <c r="B32" s="9"/>
    </row>
    <row r="33" spans="1:5" x14ac:dyDescent="0.2">
      <c r="A33" s="10"/>
      <c r="B33" s="9"/>
      <c r="C33" s="13"/>
      <c r="D33" s="13"/>
      <c r="E33" s="13"/>
    </row>
    <row r="34" spans="1:5" x14ac:dyDescent="0.2">
      <c r="A34" s="10"/>
      <c r="B34" s="12"/>
      <c r="C34" s="13"/>
      <c r="D34" s="13"/>
      <c r="E34" s="13"/>
    </row>
    <row r="35" spans="1:5" x14ac:dyDescent="0.2">
      <c r="A35" s="10"/>
      <c r="B35" s="12"/>
      <c r="C35" s="13"/>
      <c r="D35" s="13"/>
      <c r="E35" s="13"/>
    </row>
    <row r="36" spans="1:5" x14ac:dyDescent="0.2">
      <c r="A36" s="10"/>
      <c r="B36" s="12"/>
      <c r="C36" s="12"/>
      <c r="D36" s="12"/>
    </row>
    <row r="37" spans="1:5" x14ac:dyDescent="0.2">
      <c r="A37" s="10"/>
      <c r="B37" s="12"/>
      <c r="C37" s="12"/>
      <c r="D37" s="12"/>
    </row>
    <row r="38" spans="1:5" x14ac:dyDescent="0.2">
      <c r="A38" s="10"/>
      <c r="B38" s="12"/>
      <c r="C38" s="12"/>
      <c r="D38" s="12"/>
    </row>
    <row r="39" spans="1:5" x14ac:dyDescent="0.2">
      <c r="A39" s="10"/>
      <c r="B39" s="12"/>
      <c r="C39" s="12"/>
      <c r="D39" s="12"/>
    </row>
    <row r="40" spans="1:5" x14ac:dyDescent="0.2">
      <c r="A40" s="10"/>
      <c r="B40" s="12"/>
      <c r="C40" s="12"/>
      <c r="D40" s="12"/>
    </row>
    <row r="41" spans="1:5" x14ac:dyDescent="0.2">
      <c r="A41" s="10"/>
      <c r="B41" s="12"/>
      <c r="C41" s="12"/>
      <c r="D41" s="12"/>
    </row>
    <row r="42" spans="1:5" x14ac:dyDescent="0.2">
      <c r="A42" s="10"/>
      <c r="B42" s="12"/>
      <c r="C42" s="12"/>
      <c r="D42" s="12"/>
    </row>
    <row r="43" spans="1:5" x14ac:dyDescent="0.2">
      <c r="A43" s="10"/>
      <c r="B43" s="12"/>
      <c r="C43" s="15"/>
      <c r="D43" s="12"/>
      <c r="E43" s="12"/>
    </row>
    <row r="44" spans="1:5" x14ac:dyDescent="0.2">
      <c r="A44" s="10"/>
      <c r="B44" s="12"/>
      <c r="C44" s="12"/>
      <c r="D44" s="12"/>
      <c r="E44" s="12"/>
    </row>
    <row r="45" spans="1:5" x14ac:dyDescent="0.2">
      <c r="A45" s="10"/>
      <c r="B45" s="12"/>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2020-06-24T17:10:33Z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